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Programmazione\Offerta Formativa\1.PROGETTAZIONE+\2_LAUREE_LAUREE-MAGISTRALI+\2021 BGL_Bachelor in Global Law\Cambi CdL\nuova tabella_da BGLglobal track a CLMG\"/>
    </mc:Choice>
  </mc:AlternateContent>
  <xr:revisionPtr revIDLastSave="0" documentId="13_ncr:1_{24E4A242-0D5C-4EE4-A5B2-B2192AD4309A}" xr6:coauthVersionLast="36" xr6:coauthVersionMax="36" xr10:uidLastSave="{00000000-0000-0000-0000-000000000000}"/>
  <bookViews>
    <workbookView xWindow="0" yWindow="0" windowWidth="14380" windowHeight="3690" xr2:uid="{00000000-000D-0000-FFFF-FFFF00000000}"/>
  </bookViews>
  <sheets>
    <sheet name="BGL_GLOBAL Track-CLMG " sheetId="2" r:id="rId1"/>
    <sheet name="BGL_Domestic Track+4-5 CLMG" sheetId="1" state="hidden" r:id="rId2"/>
    <sheet name="2024-25" sheetId="3" state="hidden" r:id="rId3"/>
  </sheets>
  <definedNames>
    <definedName name="_xlnm._FilterDatabase" localSheetId="1" hidden="1">'BGL_Domestic Track+4-5 CLMG'!$C$5:$I$52</definedName>
    <definedName name="_xlnm._FilterDatabase" localSheetId="0" hidden="1">'BGL_GLOBAL Track-CLMG '!$C$4:$E$50</definedName>
    <definedName name="_xlnm.Print_Area" localSheetId="2">'2024-25'!$B$1:$K$97</definedName>
    <definedName name="_xlnm.Print_Area" localSheetId="0">'BGL_GLOBAL Track-CLMG '!$A$1:$J$52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5" i="3" l="1"/>
  <c r="G90" i="3"/>
  <c r="G78" i="3"/>
  <c r="G79" i="3" s="1"/>
  <c r="G67" i="3"/>
  <c r="G53" i="3"/>
  <c r="G54" i="3" s="1"/>
  <c r="G46" i="3"/>
  <c r="G38" i="3"/>
  <c r="G31" i="3"/>
  <c r="G22" i="3"/>
  <c r="G12" i="3"/>
  <c r="G23" i="3" s="1"/>
  <c r="G39" i="3" l="1"/>
  <c r="G97" i="3"/>
  <c r="G96" i="3"/>
  <c r="E48" i="2" l="1"/>
  <c r="E41" i="2"/>
  <c r="E31" i="2"/>
  <c r="E24" i="2"/>
  <c r="E16" i="2"/>
  <c r="E10" i="2"/>
  <c r="E32" i="2" l="1"/>
  <c r="E49" i="2"/>
  <c r="E17" i="2"/>
  <c r="E50" i="2" l="1"/>
  <c r="E81" i="1"/>
  <c r="E82" i="1" s="1"/>
  <c r="E68" i="1"/>
  <c r="E69" i="1" s="1"/>
  <c r="E50" i="1"/>
  <c r="E43" i="1"/>
  <c r="E34" i="1"/>
  <c r="E26" i="1"/>
  <c r="E35" i="1" s="1"/>
  <c r="E18" i="1"/>
  <c r="E11" i="1"/>
  <c r="E51" i="1" l="1"/>
  <c r="E52" i="1" s="1"/>
  <c r="E19" i="1"/>
  <c r="E83" i="1" l="1"/>
  <c r="E87" i="1" s="1"/>
</calcChain>
</file>

<file path=xl/sharedStrings.xml><?xml version="1.0" encoding="utf-8"?>
<sst xmlns="http://schemas.openxmlformats.org/spreadsheetml/2006/main" count="753" uniqueCount="393">
  <si>
    <t>BGL - Bachelor in Global Law</t>
  </si>
  <si>
    <t>(Domestic Lawyer Track)</t>
  </si>
  <si>
    <t>(istituito nel 2023-24)</t>
  </si>
  <si>
    <t>coorte 2023-24 - 1 anno nel 2023-24</t>
  </si>
  <si>
    <t>FIRST YEAR</t>
  </si>
  <si>
    <t>cod.</t>
  </si>
  <si>
    <t>Denominazione</t>
  </si>
  <si>
    <t>Disciplinary
field</t>
  </si>
  <si>
    <t>CPU</t>
  </si>
  <si>
    <t>Dept</t>
  </si>
  <si>
    <t>L-14 
activity type</t>
  </si>
  <si>
    <t>L-14 academic field</t>
  </si>
  <si>
    <t># exams</t>
  </si>
  <si>
    <t>MATCH WITH CLMG</t>
  </si>
  <si>
    <t>year</t>
  </si>
  <si>
    <t>sem</t>
  </si>
  <si>
    <t>disciplinary
field</t>
  </si>
  <si>
    <t>LMG/01
activity type</t>
  </si>
  <si>
    <t>LMG/01 academic field</t>
  </si>
  <si>
    <t>NOTE</t>
  </si>
  <si>
    <t>1st semester</t>
  </si>
  <si>
    <t>General Jurisprudence</t>
  </si>
  <si>
    <t>IUS 20</t>
  </si>
  <si>
    <t>IUS</t>
  </si>
  <si>
    <t>B</t>
  </si>
  <si>
    <t>Disc-giur</t>
  </si>
  <si>
    <t>Filosofia del diritto</t>
  </si>
  <si>
    <t>A</t>
  </si>
  <si>
    <t>fil-giu</t>
  </si>
  <si>
    <t>Critical thinking</t>
  </si>
  <si>
    <t>F</t>
  </si>
  <si>
    <t>Introduction to Private Law - module 1 (Civil Law)</t>
  </si>
  <si>
    <t>IUS 01</t>
  </si>
  <si>
    <t>priv</t>
  </si>
  <si>
    <t>2a</t>
  </si>
  <si>
    <t>Istituzioni di Diritto Privato - 
Modulo 1</t>
  </si>
  <si>
    <t>Introduction to Private Law - modul 2 (Common Law)</t>
  </si>
  <si>
    <t xml:space="preserve">IUS 02 </t>
  </si>
  <si>
    <t>2b</t>
  </si>
  <si>
    <r>
      <t xml:space="preserve">Comparative private law </t>
    </r>
    <r>
      <rPr>
        <b/>
        <sz val="9"/>
        <color theme="1"/>
        <rFont val="Calibri"/>
        <family val="2"/>
        <scheme val="minor"/>
      </rPr>
      <t>(OBS)</t>
    </r>
  </si>
  <si>
    <t>IUS 02</t>
  </si>
  <si>
    <t>comp</t>
  </si>
  <si>
    <t>2nd semester</t>
  </si>
  <si>
    <t>Transnational Constitutional  Law - module 1 (European Legal Systems)</t>
  </si>
  <si>
    <t>IUS 09</t>
  </si>
  <si>
    <t>C</t>
  </si>
  <si>
    <t>3a</t>
  </si>
  <si>
    <t>Diritto costituzionale italiano ed europeo</t>
  </si>
  <si>
    <t>cost</t>
  </si>
  <si>
    <t>IUS 08</t>
  </si>
  <si>
    <t>pubbl</t>
  </si>
  <si>
    <t>Transnational Constitutional  Law - module 2 (Anglo-American Legal Systems)</t>
  </si>
  <si>
    <t>3b</t>
  </si>
  <si>
    <r>
      <rPr>
        <sz val="9"/>
        <rFont val="Calibri"/>
        <family val="2"/>
        <scheme val="minor"/>
      </rPr>
      <t>Diritto costituzionale c.p.</t>
    </r>
    <r>
      <rPr>
        <sz val="9"/>
        <color theme="4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(Transnational constitutional law)</t>
    </r>
  </si>
  <si>
    <t>Historical Foundations of Law - module 1 (Civil Law)</t>
  </si>
  <si>
    <t>IUS 18</t>
  </si>
  <si>
    <t>disc-giur</t>
  </si>
  <si>
    <t>4a</t>
  </si>
  <si>
    <t xml:space="preserve">Diritto romano - 
Modulo 2 (Roman Foundations of European Law) </t>
  </si>
  <si>
    <t>IUS18</t>
  </si>
  <si>
    <t>sto-giu</t>
  </si>
  <si>
    <t>Historical Foundations of Law - module 2 (Common Law)</t>
  </si>
  <si>
    <t>IUS 19</t>
  </si>
  <si>
    <t>4b</t>
  </si>
  <si>
    <t xml:space="preserve">Storia del diritto - 
Modulo 1 (Introduction to European Legal History) </t>
  </si>
  <si>
    <t>TOTAL CPU 1st YEAR</t>
  </si>
  <si>
    <t>second year</t>
  </si>
  <si>
    <t>European Union law</t>
  </si>
  <si>
    <t xml:space="preserve">IUS/14 </t>
  </si>
  <si>
    <t>EU law</t>
  </si>
  <si>
    <t>IUS 14</t>
  </si>
  <si>
    <t>europ</t>
  </si>
  <si>
    <t xml:space="preserve">Management of International Organizations </t>
  </si>
  <si>
    <t xml:space="preserve">SECS-P/07 </t>
  </si>
  <si>
    <t>MNT</t>
  </si>
  <si>
    <t>form-interdisc</t>
  </si>
  <si>
    <r>
      <t>Economia aziendale e bilancio - 
Modulo 1 (Economia aziendale)</t>
    </r>
    <r>
      <rPr>
        <b/>
        <u/>
        <sz val="9"/>
        <rFont val="Calibri"/>
        <family val="2"/>
        <scheme val="minor"/>
      </rPr>
      <t xml:space="preserve"> </t>
    </r>
  </si>
  <si>
    <t>Labour and Social Law</t>
  </si>
  <si>
    <t>IUS/07</t>
  </si>
  <si>
    <r>
      <t>Diritto del lavoro cp 
(European and Social Law).</t>
    </r>
    <r>
      <rPr>
        <b/>
        <u/>
        <sz val="9"/>
        <color rgb="FFCC00CC"/>
        <rFont val="Calibri"/>
        <family val="2"/>
        <scheme val="minor"/>
      </rPr>
      <t xml:space="preserve"> </t>
    </r>
  </si>
  <si>
    <t>IUS 07</t>
  </si>
  <si>
    <t>LAV</t>
  </si>
  <si>
    <t xml:space="preserve">International law </t>
  </si>
  <si>
    <t xml:space="preserve">IUS/13 </t>
  </si>
  <si>
    <t>International law</t>
  </si>
  <si>
    <t>IUS 13</t>
  </si>
  <si>
    <t>int</t>
  </si>
  <si>
    <t>Legal Tech</t>
  </si>
  <si>
    <t>DCS</t>
  </si>
  <si>
    <t>Informatica per giurisprudenza</t>
  </si>
  <si>
    <t>CPU 1st semester</t>
  </si>
  <si>
    <t>Quantitative methods - preparatory</t>
  </si>
  <si>
    <t>Global Administrative Law</t>
  </si>
  <si>
    <t xml:space="preserve">IUS/10 </t>
  </si>
  <si>
    <r>
      <t xml:space="preserve">Diritto amministativo c.p. 
</t>
    </r>
    <r>
      <rPr>
        <sz val="9"/>
        <rFont val="Calibri"/>
        <family val="2"/>
        <scheme val="minor"/>
      </rPr>
      <t>(Global Administrative Law)</t>
    </r>
  </si>
  <si>
    <t>IUS 10</t>
  </si>
  <si>
    <t>amm</t>
  </si>
  <si>
    <t>30636/
30637</t>
  </si>
  <si>
    <r>
      <t>Microeconomics/ Public Finance (</t>
    </r>
    <r>
      <rPr>
        <b/>
        <sz val="11"/>
        <rFont val="Calibri"/>
        <family val="2"/>
        <scheme val="minor"/>
      </rPr>
      <t>OBS</t>
    </r>
    <r>
      <rPr>
        <sz val="11"/>
        <rFont val="Calibri"/>
        <family val="2"/>
        <scheme val="minor"/>
      </rPr>
      <t xml:space="preserve">) </t>
    </r>
  </si>
  <si>
    <t>SECS-P/01
SECS-P/03</t>
  </si>
  <si>
    <t>ECO
SPS</t>
  </si>
  <si>
    <t>Economia/ Scienza finanze 
(obbligatorio a scelta)</t>
  </si>
  <si>
    <t>eco-pub</t>
  </si>
  <si>
    <t>Criminal Law</t>
  </si>
  <si>
    <t>IUS 17</t>
  </si>
  <si>
    <t>Diritto penale (cod.50221)</t>
  </si>
  <si>
    <t>10 
riconosciuti 4 cfu (da integrare 6 cfu)</t>
  </si>
  <si>
    <t>pen</t>
  </si>
  <si>
    <t>10 cfu del 30629 vengono riconosciuti come:
-4 cfu 50221 (da integrare 6 cfu)
-6 cfu dir.penale cp (4° anno) - convalida completa (modalità tesoretto)</t>
  </si>
  <si>
    <t>Diritto penale c.p.</t>
  </si>
  <si>
    <t>EU language</t>
  </si>
  <si>
    <t>seconda lingua</t>
  </si>
  <si>
    <t>TOTAL CPU 2ndYEAR</t>
  </si>
  <si>
    <t>THIRD YEAR</t>
  </si>
  <si>
    <t>Quantitative analysis for global jurists</t>
  </si>
  <si>
    <t>SECS- S/01</t>
  </si>
  <si>
    <t>DEC</t>
  </si>
  <si>
    <t>Metodi quantitativi</t>
  </si>
  <si>
    <t>SECS-S/06</t>
  </si>
  <si>
    <t>R (=C)</t>
  </si>
  <si>
    <t>Business and Corporate Law</t>
  </si>
  <si>
    <t xml:space="preserve">IUS/04 </t>
  </si>
  <si>
    <t>Diritto commerciale</t>
  </si>
  <si>
    <t>IUS 04</t>
  </si>
  <si>
    <t>comm</t>
  </si>
  <si>
    <t>nello stesso semestre sono presenti commerciale e commerciale cp</t>
  </si>
  <si>
    <t xml:space="preserve">Criminal Procedure </t>
  </si>
  <si>
    <t>IUS/16</t>
  </si>
  <si>
    <t>Procedura penale c.p. (Procedura penale europea)</t>
  </si>
  <si>
    <t xml:space="preserve">
IUS 16</t>
  </si>
  <si>
    <t>proc-pen</t>
  </si>
  <si>
    <t>vecchie coorti: processuale penale cp era  modulo 2 ma no problem perché ultimo anno di offerta è 22-23 e gli studenti passano da BGL a CLMG dopo tale anno</t>
  </si>
  <si>
    <t>30697 (mutua da 50224)</t>
  </si>
  <si>
    <r>
      <t xml:space="preserve">
</t>
    </r>
    <r>
      <rPr>
        <sz val="11"/>
        <rFont val="Calibri"/>
        <family val="2"/>
        <scheme val="minor"/>
      </rPr>
      <t>DISCIPLINA GIURIDICA DEL BILANCIO</t>
    </r>
  </si>
  <si>
    <t xml:space="preserve">Diritto contabile e fiscale - Modulo 1 (Disciplina giuridica del bilancio)  </t>
  </si>
  <si>
    <t>com</t>
  </si>
  <si>
    <t xml:space="preserve">30698 or
30699 or
30700 (che mutuano dai 3 codici 50146
50313
50101)
</t>
  </si>
  <si>
    <t xml:space="preserve">(1 insegnamento di Diritto commerciale a scelta tra):
- Casi e questioni di diritto societario
- Operazioni straordinarie 
- Antitrust law
</t>
  </si>
  <si>
    <t>Diritto commerciale cp (a scelta fra i tre insegnamenti offerti)
50146
50313
50101</t>
  </si>
  <si>
    <t>vecchie coorti: commerciale cp; no problem</t>
  </si>
  <si>
    <t>30643/
30644</t>
  </si>
  <si>
    <r>
      <t>(</t>
    </r>
    <r>
      <rPr>
        <b/>
        <sz val="11"/>
        <rFont val="Calibri"/>
        <family val="2"/>
        <scheme val="minor"/>
      </rPr>
      <t>OBS</t>
    </r>
    <r>
      <rPr>
        <sz val="11"/>
        <rFont val="Calibri"/>
        <family val="2"/>
        <scheme val="minor"/>
      </rPr>
      <t>):
Regulatory law /
Global Finance</t>
    </r>
  </si>
  <si>
    <t>IUS/05      
SECS-P/11</t>
  </si>
  <si>
    <t>IUS
FIN</t>
  </si>
  <si>
    <t>impr-sett</t>
  </si>
  <si>
    <t>Opzionale n. 1 CLMG</t>
  </si>
  <si>
    <t>30701
che mutua da
50279</t>
  </si>
  <si>
    <r>
      <t xml:space="preserve">
</t>
    </r>
    <r>
      <rPr>
        <sz val="11"/>
        <rFont val="Calibri"/>
        <family val="2"/>
        <scheme val="minor"/>
      </rPr>
      <t>ACCOUNTING</t>
    </r>
  </si>
  <si>
    <t>SECS-P/07</t>
  </si>
  <si>
    <t>Management and Accounting - Module 2 (Accounting)</t>
  </si>
  <si>
    <t>30702 che
mutua da
50211</t>
  </si>
  <si>
    <r>
      <rPr>
        <strike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DIRITTO PRIVATO </t>
    </r>
    <r>
      <rPr>
        <b/>
        <sz val="11"/>
        <rFont val="Calibri"/>
        <family val="2"/>
        <scheme val="minor"/>
      </rPr>
      <t xml:space="preserve">  </t>
    </r>
    <r>
      <rPr>
        <b/>
        <strike/>
        <sz val="11"/>
        <rFont val="Calibri"/>
        <family val="2"/>
        <scheme val="minor"/>
      </rPr>
      <t xml:space="preserve">           </t>
    </r>
  </si>
  <si>
    <t>D</t>
  </si>
  <si>
    <r>
      <t xml:space="preserve">Istituzioni di Diritto Privato - Modulo 2 </t>
    </r>
    <r>
      <rPr>
        <b/>
        <sz val="9"/>
        <rFont val="Calibri"/>
        <family val="2"/>
        <scheme val="minor"/>
      </rPr>
      <t xml:space="preserve">             </t>
    </r>
  </si>
  <si>
    <t>30703 che
mutua da
50225</t>
  </si>
  <si>
    <r>
      <rPr>
        <strike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DIRITTO TRIBUTARIO</t>
    </r>
  </si>
  <si>
    <t>IUS 12</t>
  </si>
  <si>
    <t>Diritto contabile e fiscale - Modulo 2 (Diritto tributario)</t>
  </si>
  <si>
    <t>giur-econ</t>
  </si>
  <si>
    <t>Final work</t>
  </si>
  <si>
    <t>E</t>
  </si>
  <si>
    <t>-</t>
  </si>
  <si>
    <t>CPU 2nd semester</t>
  </si>
  <si>
    <t>CPU 3rd YEAR</t>
  </si>
  <si>
    <t>CPU TOTAL</t>
  </si>
  <si>
    <t>4th AND 5th SUPPLEMENTARY YEAR</t>
  </si>
  <si>
    <t>COD.</t>
  </si>
  <si>
    <t>DENOMINAZIONE</t>
  </si>
  <si>
    <t>SSD</t>
  </si>
  <si>
    <t>CFU</t>
  </si>
  <si>
    <t>attività</t>
  </si>
  <si>
    <t>ambito</t>
  </si>
  <si>
    <t>Numero
esami</t>
  </si>
  <si>
    <t xml:space="preserve">CLMG POSITION </t>
  </si>
  <si>
    <t>YEAR</t>
  </si>
  <si>
    <t>SEM</t>
  </si>
  <si>
    <t>FOURTH YEAR</t>
  </si>
  <si>
    <t>Diritto penale 50221 
(integrazione di 6 cfu)</t>
  </si>
  <si>
    <t>Diritto romano - Modulo 1 (Istituzioni di diritto romano)</t>
  </si>
  <si>
    <t>Legal argumentation and economic analysis of law</t>
  </si>
  <si>
    <t>Diritto processuale civile  - Modulo 1</t>
  </si>
  <si>
    <t>IUS 15</t>
  </si>
  <si>
    <t>proc-civ</t>
  </si>
  <si>
    <t>Coding</t>
  </si>
  <si>
    <t>Diritto processuale penale</t>
  </si>
  <si>
    <t>IUS 16</t>
  </si>
  <si>
    <t>Diritto civile - 
Contratti e obbligazioni</t>
  </si>
  <si>
    <t xml:space="preserve">Diritto penale c.p. (a scelta fra tre) </t>
  </si>
  <si>
    <t>6 cfu riconosciuti integralmente con il superamento di diritto penale 30639 al 3° anno BGL</t>
  </si>
  <si>
    <t xml:space="preserve">Diritto del lavoro </t>
  </si>
  <si>
    <t>lab</t>
  </si>
  <si>
    <t>TOTAL CPU 4TH YEAR</t>
  </si>
  <si>
    <t>FIFTH YEAR</t>
  </si>
  <si>
    <t>Diritto amministrativo (a scelta fra due)</t>
  </si>
  <si>
    <t>opzionale n.2</t>
  </si>
  <si>
    <t>opzionale n.3/stage</t>
  </si>
  <si>
    <t>Diritto civile c.p. (a scelta fra tre)</t>
  </si>
  <si>
    <t>IUS 01
IUS 04</t>
  </si>
  <si>
    <t>5
3</t>
  </si>
  <si>
    <t>A
B</t>
  </si>
  <si>
    <t>priv
comm</t>
  </si>
  <si>
    <t>Diritto processuale civile - modulo 2</t>
  </si>
  <si>
    <t>pro-civ</t>
  </si>
  <si>
    <t>Storia del diritto -
Modulo 2 (Storia giuridica dell'età moderna e contemporanea)</t>
  </si>
  <si>
    <t>opzionale n.4/ seminari / moot / legal clinics</t>
  </si>
  <si>
    <t>tesi</t>
  </si>
  <si>
    <t>TOTAL CPU 5TH YEAR</t>
  </si>
  <si>
    <t>TOTAL CPU</t>
  </si>
  <si>
    <t>- BGL final work</t>
  </si>
  <si>
    <t>+ English language (waiver)</t>
  </si>
  <si>
    <t>-1 cfu General Jurisprudence 
 -1 cfu introduction to civil law</t>
  </si>
  <si>
    <t xml:space="preserve">CPU TOTAL </t>
  </si>
  <si>
    <t>IUS/15
IUS/16</t>
  </si>
  <si>
    <t>30640/30641</t>
  </si>
  <si>
    <t>30642/30635</t>
  </si>
  <si>
    <t>30643/30644</t>
  </si>
  <si>
    <r>
      <t>(</t>
    </r>
    <r>
      <rPr>
        <b/>
        <sz val="11"/>
        <rFont val="Calibri"/>
        <family val="2"/>
        <scheme val="minor"/>
      </rPr>
      <t>OBS</t>
    </r>
    <r>
      <rPr>
        <sz val="11"/>
        <rFont val="Calibri"/>
        <family val="2"/>
        <scheme val="minor"/>
      </rPr>
      <t xml:space="preserve">):
Regulatory law /
Global Finance
</t>
    </r>
  </si>
  <si>
    <t>opzionale n. 1 CLMG</t>
  </si>
  <si>
    <t>30645/30646</t>
  </si>
  <si>
    <t>Legal clinic or Internship</t>
  </si>
  <si>
    <r>
      <t>(</t>
    </r>
    <r>
      <rPr>
        <b/>
        <sz val="11"/>
        <rFont val="Calibri"/>
        <family val="2"/>
        <scheme val="minor"/>
      </rPr>
      <t>OBS</t>
    </r>
    <r>
      <rPr>
        <sz val="11"/>
        <rFont val="Calibri"/>
        <family val="2"/>
        <scheme val="minor"/>
      </rPr>
      <t xml:space="preserve">):
Administrative Environmental Law and climate change/ 
Gender Law and women's rights </t>
    </r>
  </si>
  <si>
    <r>
      <t>(</t>
    </r>
    <r>
      <rPr>
        <b/>
        <sz val="11"/>
        <rFont val="Calibri"/>
        <family val="2"/>
        <scheme val="minor"/>
      </rPr>
      <t>OBS</t>
    </r>
    <r>
      <rPr>
        <sz val="11"/>
        <rFont val="Calibri"/>
        <family val="2"/>
        <scheme val="minor"/>
      </rPr>
      <t xml:space="preserve">):
Global Civil Justice/ 
Criminal Procedure </t>
    </r>
  </si>
  <si>
    <t xml:space="preserve">Professional Skills Seminars </t>
  </si>
  <si>
    <t>50204/
50241</t>
  </si>
  <si>
    <t>opzionale n. 2 CLMG</t>
  </si>
  <si>
    <t>Metodi quantitativi - preparatory</t>
  </si>
  <si>
    <r>
      <t>Economia aziendale e bilancio - 
Modulo 1 (Economia aziendale)</t>
    </r>
    <r>
      <rPr>
        <b/>
        <u/>
        <sz val="11"/>
        <rFont val="Calibri"/>
        <family val="2"/>
        <scheme val="minor"/>
      </rPr>
      <t xml:space="preserve"> </t>
    </r>
  </si>
  <si>
    <r>
      <t xml:space="preserve">Diritto amministativo c.p. 
</t>
    </r>
    <r>
      <rPr>
        <sz val="11"/>
        <rFont val="Calibri"/>
        <family val="2"/>
        <scheme val="minor"/>
      </rPr>
      <t>(Global Administrative Law)</t>
    </r>
  </si>
  <si>
    <t>I semestre</t>
  </si>
  <si>
    <t>Diritto penale</t>
  </si>
  <si>
    <t>II semestre</t>
  </si>
  <si>
    <t>Diritto processuale civile - Modulo 2</t>
  </si>
  <si>
    <t>Diritto del lavoro</t>
  </si>
  <si>
    <t xml:space="preserve">Istituzioni di Diritto Privato - Modulo 2 </t>
  </si>
  <si>
    <t>TOTALE TERZO ANNO</t>
  </si>
  <si>
    <t>Diritto amministrativo (1 OBS a scelta tra):</t>
  </si>
  <si>
    <t>Diritto romano 
- Modulo 1 (Istituzioni di diritto romano)</t>
  </si>
  <si>
    <t>Management and Accounting - Module 2 (Accounting and Financial Statement Analysis)</t>
  </si>
  <si>
    <t>SECS-P 07</t>
  </si>
  <si>
    <t xml:space="preserve">Diritto commerciale </t>
  </si>
  <si>
    <t>TOTALE QUARTO ANNO</t>
  </si>
  <si>
    <t>Diritto civile c.p.  (1 OBS tra):</t>
  </si>
  <si>
    <t xml:space="preserve">5 cfu-IUS 01 
3 cfu - IUS 04 </t>
  </si>
  <si>
    <t>Stage/Opzionale 3</t>
  </si>
  <si>
    <t>Storia del diritto - Modulo 2 (Storia giuridica dell'età moderna e contemporanea)</t>
  </si>
  <si>
    <t>Tesi</t>
  </si>
  <si>
    <t>TOTALE QUINTO ANNO</t>
  </si>
  <si>
    <t>PIANO STUDI CLMG coorte 2024-25 (3°anno 2026-27)</t>
  </si>
  <si>
    <t>in blu gli insegnamenti in inglese</t>
  </si>
  <si>
    <t>Year</t>
  </si>
  <si>
    <t>Cod.</t>
  </si>
  <si>
    <t>Title</t>
  </si>
  <si>
    <t>OBS</t>
  </si>
  <si>
    <t>Disciplinary fields</t>
  </si>
  <si>
    <t>Typology</t>
  </si>
  <si>
    <t>Academic</t>
  </si>
  <si>
    <t>Numero esami</t>
  </si>
  <si>
    <t>1st Year</t>
  </si>
  <si>
    <t>PRIV</t>
  </si>
  <si>
    <t>1a</t>
  </si>
  <si>
    <t>STO - GIU</t>
  </si>
  <si>
    <t>FIL - GIU</t>
  </si>
  <si>
    <t xml:space="preserve">Critical thinking </t>
  </si>
  <si>
    <t>Inglese - precorso</t>
  </si>
  <si>
    <t xml:space="preserve">Quantitative Methods </t>
  </si>
  <si>
    <t xml:space="preserve">SECS-S 01 </t>
  </si>
  <si>
    <t>EC - PUBB</t>
  </si>
  <si>
    <t xml:space="preserve">SECS-S 06 </t>
  </si>
  <si>
    <t>R</t>
  </si>
  <si>
    <t xml:space="preserve">COST </t>
  </si>
  <si>
    <t>Principi di economia (1 OBS a scelta tra):</t>
  </si>
  <si>
    <t xml:space="preserve">50240 Economia  </t>
  </si>
  <si>
    <t>SECS-P 01</t>
  </si>
  <si>
    <t xml:space="preserve">50241 Scienza delle Finanze </t>
  </si>
  <si>
    <t>SECS-P 03</t>
  </si>
  <si>
    <t>1b</t>
  </si>
  <si>
    <t>Inglese I lingua (didattica + esame)</t>
  </si>
  <si>
    <t>Altro</t>
  </si>
  <si>
    <t>total 1st year</t>
  </si>
  <si>
    <t>2nd Year</t>
  </si>
  <si>
    <t>Economia aziendale e bilancio - 
Modulo 1 (Economia aziendale)</t>
  </si>
  <si>
    <t>7a</t>
  </si>
  <si>
    <t>Diritto comparato (1 OBS a scelta tra):</t>
  </si>
  <si>
    <t>50242 - Comparative private Law</t>
  </si>
  <si>
    <t>COMP</t>
  </si>
  <si>
    <t>50096 -Diritto comparato pubblico</t>
  </si>
  <si>
    <t>IUS 21</t>
  </si>
  <si>
    <t xml:space="preserve">50219
</t>
  </si>
  <si>
    <t xml:space="preserve">History of law - 
Module 1 (Introduction to European Legal History) </t>
  </si>
  <si>
    <t>10a</t>
  </si>
  <si>
    <t>Legal English</t>
  </si>
  <si>
    <t>7b</t>
  </si>
  <si>
    <t>10b</t>
  </si>
  <si>
    <t>COMM</t>
  </si>
  <si>
    <t>Roman law - 
Module 2 (Roman Foundations of European Law)</t>
  </si>
  <si>
    <t>total 2nd year</t>
  </si>
  <si>
    <t>III anno</t>
  </si>
  <si>
    <r>
      <rPr>
        <strike/>
        <sz val="11"/>
        <color theme="1"/>
        <rFont val="Calibri"/>
        <family val="2"/>
        <scheme val="minor"/>
      </rPr>
      <t>ex 50024</t>
    </r>
    <r>
      <rPr>
        <sz val="11"/>
        <color theme="1"/>
        <rFont val="Calibri"/>
        <family val="2"/>
        <scheme val="minor"/>
      </rPr>
      <t xml:space="preserve">
 50221</t>
    </r>
  </si>
  <si>
    <t>PEN</t>
  </si>
  <si>
    <t>PROC - CIV</t>
  </si>
  <si>
    <t>13a</t>
  </si>
  <si>
    <r>
      <rPr>
        <strike/>
        <sz val="11"/>
        <color rgb="FF0070C0"/>
        <rFont val="Calibri"/>
        <family val="2"/>
        <scheme val="minor"/>
      </rPr>
      <t>50192</t>
    </r>
    <r>
      <rPr>
        <sz val="11"/>
        <color rgb="FF0070C0"/>
        <rFont val="Calibri"/>
        <family val="2"/>
        <scheme val="minor"/>
      </rPr>
      <t xml:space="preserve">
 50222</t>
    </r>
  </si>
  <si>
    <t>EU Law</t>
  </si>
  <si>
    <t>COMUN</t>
  </si>
  <si>
    <t>Diritto contabile e fiscale - Modulo 1 (Disciplina giuridica del bilancio) (ex opz)</t>
  </si>
  <si>
    <t>15a</t>
  </si>
  <si>
    <t>Seconda lingua straniera - precorso</t>
  </si>
  <si>
    <t>13b</t>
  </si>
  <si>
    <r>
      <rPr>
        <strike/>
        <sz val="11"/>
        <rFont val="Calibri"/>
        <family val="2"/>
        <scheme val="minor"/>
      </rPr>
      <t>ex 50020</t>
    </r>
    <r>
      <rPr>
        <sz val="11"/>
        <rFont val="Calibri"/>
        <family val="2"/>
        <scheme val="minor"/>
      </rPr>
      <t xml:space="preserve">
 50225</t>
    </r>
  </si>
  <si>
    <t>15b</t>
  </si>
  <si>
    <r>
      <rPr>
        <strike/>
        <sz val="11"/>
        <rFont val="Calibri"/>
        <family val="2"/>
        <scheme val="minor"/>
      </rPr>
      <t>ex 50033</t>
    </r>
    <r>
      <rPr>
        <sz val="11"/>
        <rFont val="Calibri"/>
        <family val="2"/>
        <scheme val="minor"/>
      </rPr>
      <t xml:space="preserve">
 50226</t>
    </r>
  </si>
  <si>
    <t>PROC - PEN</t>
  </si>
  <si>
    <r>
      <rPr>
        <strike/>
        <sz val="11"/>
        <rFont val="Calibri"/>
        <family val="2"/>
        <scheme val="minor"/>
      </rPr>
      <t>ex 50029</t>
    </r>
    <r>
      <rPr>
        <sz val="11"/>
        <rFont val="Calibri"/>
        <family val="2"/>
        <scheme val="minor"/>
      </rPr>
      <t xml:space="preserve">
50227</t>
    </r>
  </si>
  <si>
    <t>LAB</t>
  </si>
  <si>
    <t>Seconda lingua straniera (didattica + esame)</t>
  </si>
  <si>
    <t>IV anno</t>
  </si>
  <si>
    <r>
      <rPr>
        <strike/>
        <sz val="11"/>
        <color theme="1"/>
        <rFont val="Calibri"/>
        <family val="2"/>
        <scheme val="minor"/>
      </rPr>
      <t>50038</t>
    </r>
    <r>
      <rPr>
        <sz val="11"/>
        <color theme="1"/>
        <rFont val="Calibri"/>
        <family val="2"/>
        <scheme val="minor"/>
      </rPr>
      <t xml:space="preserve">
 50228</t>
    </r>
  </si>
  <si>
    <t xml:space="preserve">CODE 50280 (ex 50243) Diritto amministrativo </t>
  </si>
  <si>
    <t>AMM</t>
  </si>
  <si>
    <t xml:space="preserve">CODE 50281 (ex 50244) Diritto amministativo italiano ed europeo </t>
  </si>
  <si>
    <r>
      <rPr>
        <strike/>
        <sz val="11"/>
        <color theme="1"/>
        <rFont val="Calibri"/>
        <family val="2"/>
        <scheme val="minor"/>
      </rPr>
      <t>50036</t>
    </r>
    <r>
      <rPr>
        <sz val="11"/>
        <color theme="1"/>
        <rFont val="Calibri"/>
        <family val="2"/>
        <scheme val="minor"/>
      </rPr>
      <t xml:space="preserve">
 50229</t>
    </r>
  </si>
  <si>
    <t>Diritto costituzionale c.p. (1 obbligatorio a scelta tra):</t>
  </si>
  <si>
    <t>LA - 50098 - Giustizia costituzionale</t>
  </si>
  <si>
    <t>BL - 50097 - Diritto pubblico dell'economia</t>
  </si>
  <si>
    <t xml:space="preserve">PR - 50145 - Transnational constitutional law and government policies </t>
  </si>
  <si>
    <r>
      <rPr>
        <strike/>
        <sz val="11"/>
        <color theme="1"/>
        <rFont val="Calibri"/>
        <family val="2"/>
        <scheme val="minor"/>
      </rPr>
      <t>50040</t>
    </r>
    <r>
      <rPr>
        <sz val="11"/>
        <color theme="1"/>
        <rFont val="Calibri"/>
        <family val="2"/>
        <scheme val="minor"/>
      </rPr>
      <t xml:space="preserve">
 50230</t>
    </r>
  </si>
  <si>
    <t>Diritto commerciale c.p.  (1 obbligatorio a scelta tra):</t>
  </si>
  <si>
    <t xml:space="preserve">LA -50146 - Casi e questioni di diritto societario </t>
  </si>
  <si>
    <r>
      <t>BL -</t>
    </r>
    <r>
      <rPr>
        <sz val="11"/>
        <color rgb="FFFF0000"/>
        <rFont val="Calibri"/>
        <family val="2"/>
        <scheme val="minor"/>
      </rPr>
      <t>NEW 50313 Operazioni straordinarie</t>
    </r>
    <r>
      <rPr>
        <sz val="11"/>
        <color rgb="FF000000"/>
        <rFont val="Calibri"/>
        <family val="2"/>
        <scheme val="minor"/>
      </rPr>
      <t xml:space="preserve"> EX </t>
    </r>
    <r>
      <rPr>
        <strike/>
        <sz val="11"/>
        <color rgb="FF000000"/>
        <rFont val="Calibri"/>
        <family val="2"/>
        <scheme val="minor"/>
      </rPr>
      <t xml:space="preserve">50100 - Società quotate e mercati finanziari </t>
    </r>
  </si>
  <si>
    <t xml:space="preserve">PR - 50101 - Antitrust law </t>
  </si>
  <si>
    <r>
      <rPr>
        <strike/>
        <sz val="11"/>
        <color theme="1"/>
        <rFont val="Calibri"/>
        <family val="2"/>
        <scheme val="minor"/>
      </rPr>
      <t>50144</t>
    </r>
    <r>
      <rPr>
        <sz val="11"/>
        <color theme="1"/>
        <rFont val="Calibri"/>
        <family val="2"/>
        <scheme val="minor"/>
      </rPr>
      <t xml:space="preserve">
 50231</t>
    </r>
  </si>
  <si>
    <t>Diritto processuale penale c.p. (1 OBS tra):</t>
  </si>
  <si>
    <t>LA - 50282 (EX 50201) - Diritto dell'esecuzione penale</t>
  </si>
  <si>
    <t xml:space="preserve">BL - 50283 (EX 50149) - Processo penale agli enti </t>
  </si>
  <si>
    <t>PR - 50284 (EX 50151) - procedura penale europea</t>
  </si>
  <si>
    <r>
      <rPr>
        <strike/>
        <sz val="11"/>
        <color rgb="FF0070C0"/>
        <rFont val="Calibri"/>
        <family val="2"/>
        <scheme val="minor"/>
      </rPr>
      <t>50027</t>
    </r>
    <r>
      <rPr>
        <sz val="11"/>
        <color rgb="FF0070C0"/>
        <rFont val="Calibri"/>
        <family val="2"/>
        <scheme val="minor"/>
      </rPr>
      <t xml:space="preserve">
 50239</t>
    </r>
  </si>
  <si>
    <t>INT</t>
  </si>
  <si>
    <r>
      <rPr>
        <strike/>
        <sz val="11"/>
        <rFont val="Calibri"/>
        <family val="2"/>
        <scheme val="minor"/>
      </rPr>
      <t>ex 50045</t>
    </r>
    <r>
      <rPr>
        <sz val="11"/>
        <rFont val="Calibri"/>
        <family val="2"/>
        <scheme val="minor"/>
      </rPr>
      <t xml:space="preserve">
 50232</t>
    </r>
  </si>
  <si>
    <t>Diritto civile  (1 OBS tra):</t>
  </si>
  <si>
    <t>50291 Contratti e obbligazioni</t>
  </si>
  <si>
    <t>50292 European and International contracts</t>
  </si>
  <si>
    <r>
      <rPr>
        <strike/>
        <sz val="11"/>
        <color theme="1"/>
        <rFont val="Calibri"/>
        <family val="2"/>
        <scheme val="minor"/>
      </rPr>
      <t>50025</t>
    </r>
    <r>
      <rPr>
        <sz val="11"/>
        <color theme="1"/>
        <rFont val="Calibri"/>
        <family val="2"/>
        <scheme val="minor"/>
      </rPr>
      <t xml:space="preserve">
 50233</t>
    </r>
  </si>
  <si>
    <t>Diritto penale c.p.  (1 OBS tra):</t>
  </si>
  <si>
    <t xml:space="preserve"> 50285 (EX 50102) - Focus su criminalità economica</t>
  </si>
  <si>
    <t xml:space="preserve"> 50286 (EX 50126) - Parte speciale del codice penale </t>
  </si>
  <si>
    <t>50287 (EX 50155) - Paths of internationalization</t>
  </si>
  <si>
    <r>
      <rPr>
        <strike/>
        <sz val="11"/>
        <color theme="1"/>
        <rFont val="Calibri"/>
        <family val="2"/>
        <scheme val="minor"/>
      </rPr>
      <t>ex 50143</t>
    </r>
    <r>
      <rPr>
        <sz val="11"/>
        <color theme="1"/>
        <rFont val="Calibri"/>
        <family val="2"/>
        <scheme val="minor"/>
      </rPr>
      <t xml:space="preserve">
 50234</t>
    </r>
  </si>
  <si>
    <t>Diritto del lavoro c.p.  (1 OBS tra):</t>
  </si>
  <si>
    <t>50288 (EX 50157) - Casi di diritto del lavoro</t>
  </si>
  <si>
    <t xml:space="preserve"> 50289 (EX 50245) - Istituzioni del mercato del lavoro</t>
  </si>
  <si>
    <t>50290 (EX 50161) - European social law</t>
  </si>
  <si>
    <t>V anno</t>
  </si>
  <si>
    <r>
      <rPr>
        <strike/>
        <sz val="11"/>
        <color theme="1"/>
        <rFont val="Calibri"/>
        <family val="2"/>
        <scheme val="minor"/>
      </rPr>
      <t>ex 50046</t>
    </r>
    <r>
      <rPr>
        <sz val="11"/>
        <color theme="1"/>
        <rFont val="Calibri"/>
        <family val="2"/>
        <scheme val="minor"/>
      </rPr>
      <t xml:space="preserve">
 50235</t>
    </r>
  </si>
  <si>
    <t>new 50303 - Diritto Bancario</t>
  </si>
  <si>
    <t>PRIV 
COMM</t>
  </si>
  <si>
    <t>new 50304 - Diritto Finanziario</t>
  </si>
  <si>
    <t xml:space="preserve">new 50305 - Diritto Assicurativo </t>
  </si>
  <si>
    <r>
      <rPr>
        <strike/>
        <sz val="11"/>
        <color theme="1"/>
        <rFont val="Calibri"/>
        <family val="2"/>
        <scheme val="minor"/>
      </rPr>
      <t>ex 50039</t>
    </r>
    <r>
      <rPr>
        <sz val="11"/>
        <color theme="1"/>
        <rFont val="Calibri"/>
        <family val="2"/>
        <scheme val="minor"/>
      </rPr>
      <t xml:space="preserve">
 50236</t>
    </r>
  </si>
  <si>
    <t>Diritto amministrativo c.p.  (1 OBS tra):</t>
  </si>
  <si>
    <r>
      <rPr>
        <sz val="11"/>
        <color rgb="FFFF0000"/>
        <rFont val="Calibri"/>
        <family val="2"/>
        <scheme val="minor"/>
      </rPr>
      <t xml:space="preserve">new 50306 (ex 50121) </t>
    </r>
    <r>
      <rPr>
        <sz val="11"/>
        <rFont val="Calibri"/>
        <family val="2"/>
        <scheme val="minor"/>
      </rPr>
      <t>- Diritto processuale amministrativo</t>
    </r>
  </si>
  <si>
    <r>
      <rPr>
        <sz val="11"/>
        <color rgb="FFFF0000"/>
        <rFont val="Calibri"/>
        <family val="2"/>
        <scheme val="minor"/>
      </rPr>
      <t xml:space="preserve">new 50307 (ex 50119) </t>
    </r>
    <r>
      <rPr>
        <sz val="11"/>
        <color rgb="FF0070C0"/>
        <rFont val="Calibri"/>
        <family val="2"/>
        <scheme val="minor"/>
      </rPr>
      <t>- Environmental law</t>
    </r>
  </si>
  <si>
    <r>
      <rPr>
        <sz val="11"/>
        <color rgb="FFFF0000"/>
        <rFont val="Calibri"/>
        <family val="2"/>
        <scheme val="minor"/>
      </rPr>
      <t xml:space="preserve">new 50308 (ex 50198) </t>
    </r>
    <r>
      <rPr>
        <sz val="11"/>
        <color rgb="FF0070C0"/>
        <rFont val="Calibri"/>
        <family val="2"/>
        <scheme val="minor"/>
      </rPr>
      <t>- Global Administrative Law</t>
    </r>
  </si>
  <si>
    <r>
      <rPr>
        <strike/>
        <sz val="11"/>
        <rFont val="Calibri"/>
        <family val="2"/>
        <scheme val="minor"/>
      </rPr>
      <t>Coding</t>
    </r>
    <r>
      <rPr>
        <sz val="11"/>
        <rFont val="Calibri"/>
        <family val="2"/>
        <scheme val="minor"/>
      </rPr>
      <t xml:space="preserve">
Computing, AI and the Law</t>
    </r>
  </si>
  <si>
    <t>Opzionale 1</t>
  </si>
  <si>
    <t>Opzionale 2</t>
  </si>
  <si>
    <r>
      <rPr>
        <strike/>
        <sz val="11"/>
        <color theme="1"/>
        <rFont val="Calibri"/>
        <family val="2"/>
        <scheme val="minor"/>
      </rPr>
      <t>50141</t>
    </r>
    <r>
      <rPr>
        <sz val="11"/>
        <color theme="1"/>
        <rFont val="Calibri"/>
        <family val="2"/>
        <scheme val="minor"/>
      </rPr>
      <t xml:space="preserve">
 50238</t>
    </r>
  </si>
  <si>
    <t>Seminari/Moot/Cliniche legali/Opzionale 4</t>
  </si>
  <si>
    <t>Totale CLMG</t>
  </si>
  <si>
    <t>Introduction to Private Law - module 2 (Common Law)</t>
  </si>
  <si>
    <r>
      <rPr>
        <sz val="11"/>
        <rFont val="Calibri"/>
        <family val="2"/>
        <scheme val="minor"/>
      </rPr>
      <t>Diritto costituzionale c.p.</t>
    </r>
    <r>
      <rPr>
        <sz val="11"/>
        <color theme="4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(Transnational constitutional law and governement policies)</t>
    </r>
  </si>
  <si>
    <t xml:space="preserve">50290
</t>
  </si>
  <si>
    <t>Diritto commerciale cp Antitrust Law</t>
  </si>
  <si>
    <r>
      <t xml:space="preserve">se fanno </t>
    </r>
    <r>
      <rPr>
        <b/>
        <sz val="11"/>
        <rFont val="Calibri"/>
        <family val="2"/>
        <scheme val="minor"/>
      </rPr>
      <t>Global Civil Justice</t>
    </r>
    <r>
      <rPr>
        <sz val="11"/>
        <rFont val="Calibri"/>
        <family val="2"/>
        <scheme val="minor"/>
      </rPr>
      <t xml:space="preserve"> -&gt; Diritto Processuale Civile mod.2</t>
    </r>
  </si>
  <si>
    <r>
      <t xml:space="preserve">se fanno </t>
    </r>
    <r>
      <rPr>
        <b/>
        <sz val="11"/>
        <rFont val="Calibri"/>
        <family val="2"/>
        <scheme val="minor"/>
      </rPr>
      <t>criminal procedure</t>
    </r>
    <r>
      <rPr>
        <sz val="11"/>
        <rFont val="Calibri"/>
        <family val="2"/>
        <scheme val="minor"/>
      </rPr>
      <t xml:space="preserve"> -&gt; Processuale penale cp </t>
    </r>
    <r>
      <rPr>
        <b/>
        <u/>
        <sz val="11"/>
        <rFont val="Calibri"/>
        <family val="2"/>
        <scheme val="minor"/>
      </rPr>
      <t xml:space="preserve"> 
</t>
    </r>
    <r>
      <rPr>
        <sz val="11"/>
        <rFont val="Calibri"/>
        <family val="2"/>
        <scheme val="minor"/>
      </rPr>
      <t>(Procedura penale europea)</t>
    </r>
  </si>
  <si>
    <t>opzionale n.3 CLMG</t>
  </si>
  <si>
    <t xml:space="preserve">opzionale n. 4 CLMG </t>
  </si>
  <si>
    <t>30638/
30639</t>
  </si>
  <si>
    <t>Diritto civile -EU and International contracts</t>
  </si>
  <si>
    <t xml:space="preserve">Diritto comparato: Comparative private law </t>
  </si>
  <si>
    <t>10 riconosciuti (6+4)
(da integrare 6 cfu)</t>
  </si>
  <si>
    <t>50287 +
50221</t>
  </si>
  <si>
    <t>Diritto penale cp Path of Internationalization cod.50287 (4° anno) convalida completa 6 CFU +
Diritto penale cod.50221 (3° anno)  riconosciuti 4 cfu su 10 cfu (6 cfu da recuperare al 3° anno CLMG)</t>
  </si>
  <si>
    <t>4
3</t>
  </si>
  <si>
    <r>
      <t xml:space="preserve">Tabella di conversione da BGL - Bachelor in Global Law </t>
    </r>
    <r>
      <rPr>
        <b/>
        <u/>
        <sz val="14"/>
        <color theme="1"/>
        <rFont val="Calibri"/>
        <family val="2"/>
        <scheme val="minor"/>
      </rPr>
      <t>(Global track</t>
    </r>
    <r>
      <rPr>
        <b/>
        <sz val="14"/>
        <color theme="1"/>
        <rFont val="Calibri"/>
        <family val="2"/>
        <scheme val="minor"/>
      </rPr>
      <t>) a CLMG</t>
    </r>
  </si>
  <si>
    <t>SECOND YEAR</t>
  </si>
  <si>
    <t xml:space="preserve">
SECS-P/01  
SPS/04(3 cfu)+
SPS/06 (3cfu)</t>
  </si>
  <si>
    <t>Diritto del lavoro cp 
(European and Social Law)</t>
  </si>
  <si>
    <t xml:space="preserve">
3cfu IUS/04+
3cfu IUS/08
IUS/01</t>
  </si>
  <si>
    <r>
      <t>(</t>
    </r>
    <r>
      <rPr>
        <b/>
        <sz val="11"/>
        <rFont val="Calibri"/>
        <family val="2"/>
        <scheme val="minor"/>
      </rPr>
      <t>OBS</t>
    </r>
    <r>
      <rPr>
        <sz val="11"/>
        <rFont val="Calibri"/>
        <family val="2"/>
        <scheme val="minor"/>
      </rPr>
      <t xml:space="preserve">):
Fundamentals of IT and IP Law / 
Sports law  </t>
    </r>
  </si>
  <si>
    <t>IUS/05 
SECS-P/11</t>
  </si>
  <si>
    <r>
      <t>(</t>
    </r>
    <r>
      <rPr>
        <b/>
        <sz val="11"/>
        <rFont val="Calibri"/>
        <family val="2"/>
        <scheme val="minor"/>
      </rPr>
      <t>OBS</t>
    </r>
    <r>
      <rPr>
        <sz val="11"/>
        <rFont val="Calibri"/>
        <family val="2"/>
        <scheme val="minor"/>
      </rPr>
      <t>):                                                                                Economic Analysis of law  /
International Political Affairs</t>
    </r>
  </si>
  <si>
    <t xml:space="preserve">
IUS/10
IUS/21</t>
  </si>
  <si>
    <t xml:space="preserve">Economia/
Scienza finanze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</si>
</sst>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theme="4"/>
      <name val="Calibri"/>
      <family val="2"/>
      <scheme val="minor"/>
    </font>
    <font>
      <b/>
      <u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9"/>
      <color rgb="FFCC00CC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b/>
      <strike/>
      <sz val="11"/>
      <name val="Calibri"/>
      <family val="2"/>
      <scheme val="minor"/>
    </font>
    <font>
      <b/>
      <sz val="9"/>
      <color rgb="FFCC00CC"/>
      <name val="Calibri"/>
      <family val="2"/>
      <scheme val="minor"/>
    </font>
    <font>
      <b/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trike/>
      <sz val="11"/>
      <color rgb="FF0070C0"/>
      <name val="Calibri"/>
      <family val="2"/>
      <scheme val="minor"/>
    </font>
    <font>
      <strike/>
      <sz val="11"/>
      <color rgb="FF00000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CCFF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66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4" borderId="8" xfId="0" applyFont="1" applyFill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13" fillId="0" borderId="18" xfId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3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4" borderId="25" xfId="0" applyFont="1" applyFill="1" applyBorder="1" applyAlignment="1">
      <alignment horizontal="left" vertical="center"/>
    </xf>
    <xf numFmtId="0" fontId="17" fillId="0" borderId="13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8" fillId="5" borderId="16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vertical="center"/>
    </xf>
    <xf numFmtId="0" fontId="11" fillId="0" borderId="24" xfId="0" applyFont="1" applyBorder="1" applyAlignment="1">
      <alignment horizontal="center" vertical="center"/>
    </xf>
    <xf numFmtId="0" fontId="13" fillId="3" borderId="29" xfId="0" applyFont="1" applyFill="1" applyBorder="1" applyAlignment="1">
      <alignment horizontal="left" vertical="center"/>
    </xf>
    <xf numFmtId="0" fontId="16" fillId="3" borderId="30" xfId="0" applyFont="1" applyFill="1" applyBorder="1" applyAlignment="1">
      <alignment vertical="center"/>
    </xf>
    <xf numFmtId="0" fontId="15" fillId="3" borderId="30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vertical="center"/>
    </xf>
    <xf numFmtId="0" fontId="13" fillId="3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0" fontId="13" fillId="4" borderId="17" xfId="0" applyFont="1" applyFill="1" applyBorder="1" applyAlignment="1">
      <alignment horizontal="left" vertical="center"/>
    </xf>
    <xf numFmtId="0" fontId="11" fillId="5" borderId="18" xfId="0" applyFont="1" applyFill="1" applyBorder="1" applyAlignment="1">
      <alignment vertical="center"/>
    </xf>
    <xf numFmtId="0" fontId="11" fillId="5" borderId="19" xfId="0" applyFont="1" applyFill="1" applyBorder="1" applyAlignment="1">
      <alignment vertical="center"/>
    </xf>
    <xf numFmtId="0" fontId="24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vertical="center" wrapText="1"/>
    </xf>
    <xf numFmtId="0" fontId="8" fillId="6" borderId="15" xfId="0" applyFont="1" applyFill="1" applyBorder="1" applyAlignment="1">
      <alignment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15" fillId="0" borderId="18" xfId="0" applyFont="1" applyBorder="1" applyAlignment="1">
      <alignment vertical="center"/>
    </xf>
    <xf numFmtId="0" fontId="16" fillId="0" borderId="37" xfId="0" applyFont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6" fillId="3" borderId="38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17" xfId="0" applyFill="1" applyBorder="1" applyAlignment="1">
      <alignment horizontal="left"/>
    </xf>
    <xf numFmtId="0" fontId="13" fillId="0" borderId="18" xfId="0" applyFont="1" applyFill="1" applyBorder="1" applyAlignment="1">
      <alignment horizontal="left" wrapText="1"/>
    </xf>
    <xf numFmtId="0" fontId="13" fillId="0" borderId="18" xfId="1" applyFont="1" applyFill="1" applyBorder="1" applyAlignment="1">
      <alignment horizontal="center" wrapText="1"/>
    </xf>
    <xf numFmtId="0" fontId="13" fillId="5" borderId="18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/>
    </xf>
    <xf numFmtId="0" fontId="13" fillId="0" borderId="17" xfId="0" applyFont="1" applyFill="1" applyBorder="1" applyAlignment="1">
      <alignment horizontal="left" wrapText="1"/>
    </xf>
    <xf numFmtId="0" fontId="17" fillId="0" borderId="18" xfId="0" applyFont="1" applyFill="1" applyBorder="1" applyAlignment="1">
      <alignment wrapText="1"/>
    </xf>
    <xf numFmtId="0" fontId="0" fillId="0" borderId="18" xfId="0" applyFill="1" applyBorder="1" applyAlignment="1">
      <alignment horizontal="center" wrapText="1"/>
    </xf>
    <xf numFmtId="0" fontId="13" fillId="0" borderId="19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wrapText="1"/>
    </xf>
    <xf numFmtId="0" fontId="8" fillId="0" borderId="0" xfId="0" applyFont="1" applyAlignment="1">
      <alignment horizontal="left" vertical="center" wrapText="1"/>
    </xf>
    <xf numFmtId="0" fontId="0" fillId="0" borderId="17" xfId="0" applyBorder="1" applyAlignment="1">
      <alignment horizontal="left"/>
    </xf>
    <xf numFmtId="0" fontId="16" fillId="5" borderId="18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left" wrapText="1"/>
    </xf>
    <xf numFmtId="0" fontId="13" fillId="5" borderId="18" xfId="0" applyFont="1" applyFill="1" applyBorder="1" applyAlignment="1">
      <alignment horizontal="left" wrapText="1"/>
    </xf>
    <xf numFmtId="0" fontId="2" fillId="5" borderId="18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vertical="center" wrapText="1"/>
    </xf>
    <xf numFmtId="0" fontId="17" fillId="0" borderId="18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6" fillId="0" borderId="39" xfId="0" applyFont="1" applyBorder="1" applyAlignment="1">
      <alignment horizontal="center" vertical="center"/>
    </xf>
    <xf numFmtId="0" fontId="16" fillId="0" borderId="18" xfId="0" applyFont="1" applyBorder="1" applyAlignment="1">
      <alignment vertical="center"/>
    </xf>
    <xf numFmtId="0" fontId="10" fillId="7" borderId="28" xfId="0" applyFont="1" applyFill="1" applyBorder="1" applyAlignment="1">
      <alignment horizontal="center" vertical="center" textRotation="90"/>
    </xf>
    <xf numFmtId="0" fontId="0" fillId="7" borderId="29" xfId="0" applyFill="1" applyBorder="1"/>
    <xf numFmtId="0" fontId="16" fillId="7" borderId="30" xfId="0" applyFont="1" applyFill="1" applyBorder="1" applyAlignment="1">
      <alignment vertical="center"/>
    </xf>
    <xf numFmtId="0" fontId="15" fillId="7" borderId="30" xfId="0" applyFont="1" applyFill="1" applyBorder="1" applyAlignment="1">
      <alignment horizontal="center" vertical="center"/>
    </xf>
    <xf numFmtId="0" fontId="16" fillId="7" borderId="38" xfId="0" applyFont="1" applyFill="1" applyBorder="1" applyAlignment="1">
      <alignment horizontal="center" vertical="center"/>
    </xf>
    <xf numFmtId="0" fontId="16" fillId="7" borderId="30" xfId="0" applyFont="1" applyFill="1" applyBorder="1" applyAlignment="1">
      <alignment horizontal="center" vertical="center"/>
    </xf>
    <xf numFmtId="0" fontId="13" fillId="7" borderId="30" xfId="0" applyFont="1" applyFill="1" applyBorder="1" applyAlignment="1">
      <alignment vertical="center"/>
    </xf>
    <xf numFmtId="0" fontId="13" fillId="7" borderId="30" xfId="0" applyFont="1" applyFill="1" applyBorder="1" applyAlignment="1">
      <alignment horizontal="center" vertical="center"/>
    </xf>
    <xf numFmtId="0" fontId="13" fillId="7" borderId="31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8" fillId="5" borderId="0" xfId="0" applyFont="1" applyFill="1" applyAlignment="1">
      <alignment horizontal="center" vertical="center"/>
    </xf>
    <xf numFmtId="0" fontId="9" fillId="0" borderId="0" xfId="0" applyFont="1" applyAlignment="1">
      <alignment wrapText="1"/>
    </xf>
    <xf numFmtId="0" fontId="3" fillId="3" borderId="40" xfId="0" applyFont="1" applyFill="1" applyBorder="1"/>
    <xf numFmtId="0" fontId="3" fillId="3" borderId="41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0" fontId="12" fillId="5" borderId="44" xfId="0" applyFont="1" applyFill="1" applyBorder="1" applyAlignment="1">
      <alignment horizontal="center" vertical="center"/>
    </xf>
    <xf numFmtId="0" fontId="12" fillId="5" borderId="45" xfId="0" applyFont="1" applyFill="1" applyBorder="1" applyAlignment="1">
      <alignment horizontal="center" vertical="center"/>
    </xf>
    <xf numFmtId="0" fontId="8" fillId="4" borderId="32" xfId="0" applyFont="1" applyFill="1" applyBorder="1"/>
    <xf numFmtId="0" fontId="8" fillId="5" borderId="32" xfId="0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8" fillId="0" borderId="12" xfId="0" applyFont="1" applyFill="1" applyBorder="1"/>
    <xf numFmtId="0" fontId="13" fillId="6" borderId="18" xfId="0" applyFont="1" applyFill="1" applyBorder="1" applyAlignment="1">
      <alignment vertical="center" wrapText="1"/>
    </xf>
    <xf numFmtId="0" fontId="13" fillId="6" borderId="18" xfId="0" applyFont="1" applyFill="1" applyBorder="1"/>
    <xf numFmtId="0" fontId="3" fillId="0" borderId="47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0" borderId="17" xfId="0" applyFont="1" applyBorder="1"/>
    <xf numFmtId="0" fontId="13" fillId="0" borderId="18" xfId="0" applyFont="1" applyBorder="1" applyAlignment="1">
      <alignment wrapText="1"/>
    </xf>
    <xf numFmtId="0" fontId="0" fillId="0" borderId="18" xfId="0" applyBorder="1" applyAlignment="1">
      <alignment horizontal="center"/>
    </xf>
    <xf numFmtId="0" fontId="13" fillId="0" borderId="18" xfId="0" applyFont="1" applyBorder="1"/>
    <xf numFmtId="0" fontId="11" fillId="0" borderId="48" xfId="0" applyFont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0" fillId="5" borderId="18" xfId="0" applyFill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20" fillId="5" borderId="0" xfId="0" applyFont="1" applyFill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0" fillId="0" borderId="20" xfId="0" applyBorder="1" applyAlignment="1">
      <alignment horizontal="center"/>
    </xf>
    <xf numFmtId="0" fontId="28" fillId="0" borderId="18" xfId="0" applyFont="1" applyBorder="1" applyAlignment="1">
      <alignment horizontal="left" vertical="center"/>
    </xf>
    <xf numFmtId="0" fontId="29" fillId="0" borderId="13" xfId="0" applyFont="1" applyBorder="1" applyAlignment="1">
      <alignment horizontal="center"/>
    </xf>
    <xf numFmtId="0" fontId="0" fillId="0" borderId="18" xfId="0" applyBorder="1"/>
    <xf numFmtId="0" fontId="8" fillId="4" borderId="17" xfId="0" applyFont="1" applyFill="1" applyBorder="1"/>
    <xf numFmtId="0" fontId="0" fillId="0" borderId="18" xfId="0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0" fontId="17" fillId="6" borderId="18" xfId="0" applyFont="1" applyFill="1" applyBorder="1" applyAlignment="1">
      <alignment vertical="center" wrapText="1"/>
    </xf>
    <xf numFmtId="0" fontId="30" fillId="6" borderId="18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vertical="center"/>
    </xf>
    <xf numFmtId="0" fontId="25" fillId="0" borderId="48" xfId="0" applyFont="1" applyBorder="1" applyAlignment="1">
      <alignment horizontal="center" vertical="center"/>
    </xf>
    <xf numFmtId="0" fontId="18" fillId="5" borderId="17" xfId="0" applyFont="1" applyFill="1" applyBorder="1" applyAlignment="1">
      <alignment horizontal="center" vertical="center"/>
    </xf>
    <xf numFmtId="0" fontId="18" fillId="6" borderId="18" xfId="0" applyFont="1" applyFill="1" applyBorder="1" applyAlignment="1">
      <alignment horizontal="center" vertical="center"/>
    </xf>
    <xf numFmtId="0" fontId="18" fillId="6" borderId="19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8" fillId="0" borderId="18" xfId="0" applyFont="1" applyBorder="1" applyAlignment="1">
      <alignment vertical="center"/>
    </xf>
    <xf numFmtId="0" fontId="28" fillId="0" borderId="39" xfId="0" applyFont="1" applyBorder="1" applyAlignment="1">
      <alignment horizontal="center"/>
    </xf>
    <xf numFmtId="0" fontId="8" fillId="0" borderId="29" xfId="0" applyFont="1" applyBorder="1"/>
    <xf numFmtId="0" fontId="29" fillId="5" borderId="30" xfId="0" applyFont="1" applyFill="1" applyBorder="1" applyAlignment="1">
      <alignment vertical="center"/>
    </xf>
    <xf numFmtId="0" fontId="0" fillId="0" borderId="30" xfId="0" applyBorder="1" applyAlignment="1">
      <alignment horizontal="center"/>
    </xf>
    <xf numFmtId="0" fontId="29" fillId="0" borderId="38" xfId="0" applyFont="1" applyBorder="1" applyAlignment="1">
      <alignment horizontal="center"/>
    </xf>
    <xf numFmtId="0" fontId="13" fillId="0" borderId="30" xfId="0" applyFont="1" applyBorder="1"/>
    <xf numFmtId="0" fontId="0" fillId="0" borderId="30" xfId="0" applyBorder="1"/>
    <xf numFmtId="0" fontId="11" fillId="0" borderId="52" xfId="0" applyFont="1" applyBorder="1" applyAlignment="1">
      <alignment horizontal="center" vertical="center"/>
    </xf>
    <xf numFmtId="0" fontId="13" fillId="5" borderId="18" xfId="0" applyFont="1" applyFill="1" applyBorder="1" applyAlignment="1">
      <alignment wrapText="1"/>
    </xf>
    <xf numFmtId="0" fontId="0" fillId="0" borderId="19" xfId="0" applyBorder="1"/>
    <xf numFmtId="0" fontId="8" fillId="5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13" fillId="5" borderId="18" xfId="0" applyFont="1" applyFill="1" applyBorder="1" applyAlignment="1">
      <alignment vertical="center" wrapText="1"/>
    </xf>
    <xf numFmtId="0" fontId="0" fillId="5" borderId="18" xfId="0" applyFill="1" applyBorder="1" applyAlignment="1">
      <alignment horizontal="center" vertical="center"/>
    </xf>
    <xf numFmtId="0" fontId="20" fillId="5" borderId="17" xfId="0" applyFont="1" applyFill="1" applyBorder="1" applyAlignment="1">
      <alignment vertical="center" wrapText="1"/>
    </xf>
    <xf numFmtId="0" fontId="28" fillId="0" borderId="37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8" fillId="5" borderId="29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8" fillId="0" borderId="13" xfId="0" applyFont="1" applyBorder="1"/>
    <xf numFmtId="0" fontId="11" fillId="0" borderId="13" xfId="0" applyFont="1" applyBorder="1" applyAlignment="1">
      <alignment wrapText="1"/>
    </xf>
    <xf numFmtId="0" fontId="3" fillId="0" borderId="13" xfId="0" applyFont="1" applyBorder="1" applyAlignment="1">
      <alignment horizontal="center"/>
    </xf>
    <xf numFmtId="0" fontId="13" fillId="0" borderId="13" xfId="0" applyFont="1" applyBorder="1"/>
    <xf numFmtId="0" fontId="0" fillId="0" borderId="13" xfId="0" applyBorder="1"/>
    <xf numFmtId="0" fontId="0" fillId="0" borderId="13" xfId="0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8" fillId="0" borderId="18" xfId="0" applyFont="1" applyBorder="1"/>
    <xf numFmtId="0" fontId="13" fillId="0" borderId="18" xfId="0" quotePrefix="1" applyFont="1" applyBorder="1" applyAlignment="1">
      <alignment wrapText="1"/>
    </xf>
    <xf numFmtId="0" fontId="11" fillId="0" borderId="19" xfId="0" applyFont="1" applyBorder="1" applyAlignment="1">
      <alignment horizontal="center" vertical="center"/>
    </xf>
    <xf numFmtId="0" fontId="8" fillId="7" borderId="30" xfId="0" applyFont="1" applyFill="1" applyBorder="1"/>
    <xf numFmtId="0" fontId="11" fillId="7" borderId="30" xfId="0" applyFont="1" applyFill="1" applyBorder="1" applyAlignment="1">
      <alignment wrapText="1"/>
    </xf>
    <xf numFmtId="0" fontId="3" fillId="7" borderId="30" xfId="0" applyFont="1" applyFill="1" applyBorder="1" applyAlignment="1">
      <alignment horizontal="center"/>
    </xf>
    <xf numFmtId="0" fontId="13" fillId="7" borderId="30" xfId="0" applyFont="1" applyFill="1" applyBorder="1"/>
    <xf numFmtId="0" fontId="0" fillId="7" borderId="30" xfId="0" applyFill="1" applyBorder="1"/>
    <xf numFmtId="0" fontId="0" fillId="7" borderId="30" xfId="0" applyFill="1" applyBorder="1" applyAlignment="1">
      <alignment horizontal="center"/>
    </xf>
    <xf numFmtId="0" fontId="11" fillId="7" borderId="31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18" xfId="0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16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5" borderId="16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7" borderId="28" xfId="0" applyFont="1" applyFill="1" applyBorder="1" applyAlignment="1">
      <alignment horizontal="center" vertical="center" textRotation="90"/>
    </xf>
    <xf numFmtId="0" fontId="3" fillId="0" borderId="0" xfId="0" applyFont="1" applyFill="1" applyBorder="1" applyAlignment="1">
      <alignment horizontal="center" vertical="center" textRotation="90"/>
    </xf>
    <xf numFmtId="0" fontId="16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11" fillId="0" borderId="58" xfId="0" applyFont="1" applyBorder="1" applyAlignment="1">
      <alignment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10" borderId="16" xfId="0" applyFont="1" applyFill="1" applyBorder="1" applyAlignment="1">
      <alignment horizontal="center" vertical="center" wrapText="1"/>
    </xf>
    <xf numFmtId="0" fontId="13" fillId="10" borderId="16" xfId="0" applyFont="1" applyFill="1" applyBorder="1" applyAlignment="1">
      <alignment vertical="center" wrapText="1"/>
    </xf>
    <xf numFmtId="0" fontId="13" fillId="10" borderId="61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11" fillId="0" borderId="36" xfId="0" applyFont="1" applyBorder="1" applyAlignment="1">
      <alignment horizontal="center" vertical="center" wrapText="1"/>
    </xf>
    <xf numFmtId="0" fontId="13" fillId="10" borderId="35" xfId="0" applyFont="1" applyFill="1" applyBorder="1" applyAlignment="1">
      <alignment horizontal="center" vertical="center" wrapText="1"/>
    </xf>
    <xf numFmtId="0" fontId="13" fillId="10" borderId="36" xfId="0" applyFont="1" applyFill="1" applyBorder="1" applyAlignment="1">
      <alignment vertical="center" wrapText="1"/>
    </xf>
    <xf numFmtId="0" fontId="13" fillId="10" borderId="36" xfId="0" applyFont="1" applyFill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1" fillId="12" borderId="66" xfId="0" applyFont="1" applyFill="1" applyBorder="1" applyAlignment="1">
      <alignment horizontal="center" vertical="center" wrapText="1"/>
    </xf>
    <xf numFmtId="0" fontId="13" fillId="10" borderId="16" xfId="0" applyFont="1" applyFill="1" applyBorder="1" applyAlignment="1">
      <alignment horizontal="left" vertical="center" wrapText="1"/>
    </xf>
    <xf numFmtId="0" fontId="13" fillId="0" borderId="16" xfId="0" applyFont="1" applyBorder="1" applyAlignment="1">
      <alignment vertical="center" wrapText="1"/>
    </xf>
    <xf numFmtId="0" fontId="13" fillId="0" borderId="72" xfId="0" applyFont="1" applyBorder="1" applyAlignment="1">
      <alignment horizontal="center" vertical="center" wrapText="1"/>
    </xf>
    <xf numFmtId="0" fontId="2" fillId="10" borderId="16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1" fillId="8" borderId="57" xfId="0" applyFont="1" applyFill="1" applyBorder="1" applyAlignment="1">
      <alignment horizontal="center" wrapText="1"/>
    </xf>
    <xf numFmtId="0" fontId="11" fillId="8" borderId="44" xfId="0" applyFont="1" applyFill="1" applyBorder="1" applyAlignment="1">
      <alignment horizontal="center" wrapText="1"/>
    </xf>
    <xf numFmtId="0" fontId="11" fillId="8" borderId="75" xfId="0" applyFont="1" applyFill="1" applyBorder="1" applyAlignment="1">
      <alignment horizontal="center" wrapText="1"/>
    </xf>
    <xf numFmtId="0" fontId="11" fillId="8" borderId="75" xfId="0" applyFont="1" applyFill="1" applyBorder="1" applyAlignment="1">
      <alignment horizontal="left" wrapText="1"/>
    </xf>
    <xf numFmtId="0" fontId="11" fillId="8" borderId="43" xfId="0" applyFont="1" applyFill="1" applyBorder="1" applyAlignment="1">
      <alignment horizontal="left" wrapText="1"/>
    </xf>
    <xf numFmtId="0" fontId="11" fillId="8" borderId="44" xfId="0" applyFont="1" applyFill="1" applyBorder="1" applyAlignment="1">
      <alignment horizontal="center" vertical="center" wrapText="1"/>
    </xf>
    <xf numFmtId="0" fontId="11" fillId="8" borderId="76" xfId="0" applyFont="1" applyFill="1" applyBorder="1" applyAlignment="1">
      <alignment horizontal="center" wrapText="1"/>
    </xf>
    <xf numFmtId="0" fontId="3" fillId="13" borderId="45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wrapText="1"/>
    </xf>
    <xf numFmtId="0" fontId="11" fillId="0" borderId="58" xfId="0" applyFont="1" applyBorder="1" applyAlignment="1">
      <alignment wrapText="1"/>
    </xf>
    <xf numFmtId="1" fontId="13" fillId="0" borderId="58" xfId="0" applyNumberFormat="1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wrapText="1"/>
    </xf>
    <xf numFmtId="0" fontId="13" fillId="0" borderId="59" xfId="0" applyFont="1" applyBorder="1" applyAlignment="1">
      <alignment horizontal="center" wrapText="1"/>
    </xf>
    <xf numFmtId="0" fontId="0" fillId="0" borderId="78" xfId="0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6" xfId="0" applyBorder="1" applyAlignment="1">
      <alignment vertical="center" wrapText="1"/>
    </xf>
    <xf numFmtId="1" fontId="0" fillId="0" borderId="16" xfId="0" applyNumberFormat="1" applyBorder="1" applyAlignment="1">
      <alignment horizontal="center" vertical="center" wrapText="1"/>
    </xf>
    <xf numFmtId="0" fontId="13" fillId="0" borderId="16" xfId="0" applyFont="1" applyBorder="1" applyAlignment="1">
      <alignment horizontal="center" wrapText="1"/>
    </xf>
    <xf numFmtId="0" fontId="13" fillId="0" borderId="61" xfId="0" applyFont="1" applyBorder="1" applyAlignment="1">
      <alignment horizontal="center" wrapText="1"/>
    </xf>
    <xf numFmtId="0" fontId="0" fillId="0" borderId="79" xfId="0" applyBorder="1" applyAlignment="1">
      <alignment horizontal="center" vertical="center" wrapText="1"/>
    </xf>
    <xf numFmtId="0" fontId="13" fillId="0" borderId="7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13" fillId="0" borderId="16" xfId="0" applyFont="1" applyFill="1" applyBorder="1" applyAlignment="1">
      <alignment wrapText="1"/>
    </xf>
    <xf numFmtId="0" fontId="13" fillId="0" borderId="61" xfId="0" applyFont="1" applyFill="1" applyBorder="1" applyAlignment="1">
      <alignment horizontal="center" wrapText="1"/>
    </xf>
    <xf numFmtId="0" fontId="2" fillId="0" borderId="61" xfId="0" applyFont="1" applyBorder="1" applyAlignment="1">
      <alignment horizontal="center" wrapText="1"/>
    </xf>
    <xf numFmtId="0" fontId="13" fillId="0" borderId="16" xfId="0" applyFont="1" applyBorder="1" applyAlignment="1">
      <alignment wrapText="1"/>
    </xf>
    <xf numFmtId="1" fontId="13" fillId="0" borderId="80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wrapText="1"/>
    </xf>
    <xf numFmtId="1" fontId="11" fillId="0" borderId="36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wrapText="1"/>
    </xf>
    <xf numFmtId="0" fontId="11" fillId="0" borderId="61" xfId="0" applyFont="1" applyBorder="1" applyAlignment="1">
      <alignment horizontal="center" wrapText="1"/>
    </xf>
    <xf numFmtId="1" fontId="13" fillId="0" borderId="16" xfId="0" applyNumberFormat="1" applyFont="1" applyBorder="1" applyAlignment="1">
      <alignment horizontal="center" vertical="center" wrapText="1"/>
    </xf>
    <xf numFmtId="0" fontId="39" fillId="0" borderId="35" xfId="0" applyFont="1" applyBorder="1" applyAlignment="1">
      <alignment horizontal="center" vertical="center" wrapText="1"/>
    </xf>
    <xf numFmtId="0" fontId="39" fillId="0" borderId="36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72" xfId="0" applyFont="1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11" fillId="0" borderId="35" xfId="0" applyFont="1" applyBorder="1" applyAlignment="1">
      <alignment wrapText="1"/>
    </xf>
    <xf numFmtId="0" fontId="11" fillId="0" borderId="35" xfId="0" applyFont="1" applyBorder="1" applyAlignment="1">
      <alignment vertical="center" wrapText="1"/>
    </xf>
    <xf numFmtId="1" fontId="11" fillId="0" borderId="70" xfId="0" applyNumberFormat="1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wrapText="1"/>
    </xf>
    <xf numFmtId="0" fontId="11" fillId="0" borderId="68" xfId="0" applyFont="1" applyBorder="1" applyAlignment="1">
      <alignment horizontal="center" wrapText="1"/>
    </xf>
    <xf numFmtId="0" fontId="3" fillId="0" borderId="79" xfId="0" applyFont="1" applyBorder="1" applyAlignment="1">
      <alignment horizontal="center" vertical="center" wrapText="1"/>
    </xf>
    <xf numFmtId="1" fontId="11" fillId="8" borderId="66" xfId="0" applyNumberFormat="1" applyFont="1" applyFill="1" applyBorder="1" applyAlignment="1">
      <alignment horizontal="center" vertical="center" wrapText="1"/>
    </xf>
    <xf numFmtId="0" fontId="11" fillId="8" borderId="66" xfId="0" applyFont="1" applyFill="1" applyBorder="1" applyAlignment="1">
      <alignment horizontal="center" wrapText="1"/>
    </xf>
    <xf numFmtId="0" fontId="11" fillId="8" borderId="67" xfId="0" applyFont="1" applyFill="1" applyBorder="1" applyAlignment="1">
      <alignment horizontal="center" wrapText="1"/>
    </xf>
    <xf numFmtId="0" fontId="0" fillId="13" borderId="86" xfId="0" applyFill="1" applyBorder="1" applyAlignment="1">
      <alignment horizontal="center" vertical="center" wrapText="1"/>
    </xf>
    <xf numFmtId="0" fontId="0" fillId="0" borderId="36" xfId="0" applyBorder="1" applyAlignment="1">
      <alignment horizontal="center" wrapText="1"/>
    </xf>
    <xf numFmtId="0" fontId="11" fillId="0" borderId="36" xfId="0" applyFont="1" applyBorder="1" applyAlignment="1">
      <alignment wrapText="1"/>
    </xf>
    <xf numFmtId="0" fontId="13" fillId="0" borderId="36" xfId="0" applyFont="1" applyBorder="1" applyAlignment="1">
      <alignment vertical="center" wrapText="1"/>
    </xf>
    <xf numFmtId="0" fontId="13" fillId="0" borderId="36" xfId="0" applyFont="1" applyBorder="1" applyAlignment="1">
      <alignment horizontal="center" wrapText="1"/>
    </xf>
    <xf numFmtId="0" fontId="13" fillId="0" borderId="69" xfId="0" applyFont="1" applyBorder="1" applyAlignment="1">
      <alignment horizontal="center" wrapText="1"/>
    </xf>
    <xf numFmtId="0" fontId="0" fillId="0" borderId="84" xfId="0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39" fillId="0" borderId="16" xfId="0" applyFont="1" applyFill="1" applyBorder="1" applyAlignment="1">
      <alignment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61" xfId="0" applyFont="1" applyBorder="1" applyAlignment="1">
      <alignment horizontal="center" vertical="center" wrapText="1"/>
    </xf>
    <xf numFmtId="0" fontId="37" fillId="0" borderId="79" xfId="0" applyFont="1" applyBorder="1" applyAlignment="1">
      <alignment horizontal="center" vertical="center" wrapText="1"/>
    </xf>
    <xf numFmtId="0" fontId="30" fillId="0" borderId="16" xfId="0" applyFont="1" applyBorder="1" applyAlignment="1">
      <alignment wrapText="1"/>
    </xf>
    <xf numFmtId="0" fontId="0" fillId="9" borderId="79" xfId="0" applyFill="1" applyBorder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11" fillId="8" borderId="66" xfId="0" applyFont="1" applyFill="1" applyBorder="1" applyAlignment="1">
      <alignment horizontal="center" vertical="center" wrapText="1"/>
    </xf>
    <xf numFmtId="0" fontId="13" fillId="8" borderId="66" xfId="0" applyFont="1" applyFill="1" applyBorder="1" applyAlignment="1">
      <alignment horizontal="center" wrapText="1"/>
    </xf>
    <xf numFmtId="0" fontId="13" fillId="8" borderId="67" xfId="0" applyFont="1" applyFill="1" applyBorder="1" applyAlignment="1">
      <alignment horizontal="center" wrapText="1"/>
    </xf>
    <xf numFmtId="0" fontId="0" fillId="13" borderId="83" xfId="0" applyFill="1" applyBorder="1" applyAlignment="1">
      <alignment horizontal="center" vertical="center" wrapText="1"/>
    </xf>
    <xf numFmtId="0" fontId="3" fillId="0" borderId="58" xfId="0" applyFont="1" applyBorder="1" applyAlignment="1">
      <alignment horizontal="center" wrapText="1"/>
    </xf>
    <xf numFmtId="0" fontId="39" fillId="0" borderId="16" xfId="0" applyFont="1" applyBorder="1" applyAlignment="1">
      <alignment horizontal="center" wrapText="1"/>
    </xf>
    <xf numFmtId="0" fontId="39" fillId="0" borderId="61" xfId="0" applyFont="1" applyBorder="1" applyAlignment="1">
      <alignment horizontal="center" wrapText="1"/>
    </xf>
    <xf numFmtId="0" fontId="0" fillId="12" borderId="86" xfId="0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vertical="center" wrapText="1"/>
    </xf>
    <xf numFmtId="0" fontId="34" fillId="0" borderId="16" xfId="0" applyFont="1" applyFill="1" applyBorder="1" applyAlignment="1">
      <alignment horizontal="left" vertical="center" wrapText="1"/>
    </xf>
    <xf numFmtId="0" fontId="34" fillId="6" borderId="16" xfId="0" applyFont="1" applyFill="1" applyBorder="1" applyAlignment="1">
      <alignment horizontal="left" vertical="center" wrapText="1"/>
    </xf>
    <xf numFmtId="0" fontId="11" fillId="12" borderId="66" xfId="0" applyFont="1" applyFill="1" applyBorder="1" applyAlignment="1">
      <alignment horizontal="center" wrapText="1"/>
    </xf>
    <xf numFmtId="0" fontId="11" fillId="12" borderId="67" xfId="0" applyFont="1" applyFill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11" fillId="0" borderId="36" xfId="0" applyFont="1" applyBorder="1" applyAlignment="1">
      <alignment vertical="center" wrapText="1"/>
    </xf>
    <xf numFmtId="0" fontId="11" fillId="8" borderId="36" xfId="0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center" wrapText="1"/>
    </xf>
    <xf numFmtId="0" fontId="11" fillId="8" borderId="61" xfId="0" applyFont="1" applyFill="1" applyBorder="1" applyAlignment="1">
      <alignment horizontal="center" wrapText="1"/>
    </xf>
    <xf numFmtId="0" fontId="0" fillId="8" borderId="79" xfId="0" applyFill="1" applyBorder="1" applyAlignment="1">
      <alignment horizontal="center" vertical="center" wrapText="1"/>
    </xf>
    <xf numFmtId="0" fontId="0" fillId="8" borderId="8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10" borderId="16" xfId="0" applyFill="1" applyBorder="1" applyAlignment="1">
      <alignment horizontal="center" wrapText="1"/>
    </xf>
    <xf numFmtId="0" fontId="0" fillId="10" borderId="16" xfId="0" applyFill="1" applyBorder="1" applyAlignment="1">
      <alignment horizontal="center" vertical="center" wrapText="1"/>
    </xf>
    <xf numFmtId="0" fontId="13" fillId="10" borderId="16" xfId="0" applyFont="1" applyFill="1" applyBorder="1" applyAlignment="1">
      <alignment horizontal="center" wrapText="1"/>
    </xf>
    <xf numFmtId="0" fontId="13" fillId="10" borderId="16" xfId="0" applyFont="1" applyFill="1" applyBorder="1" applyAlignment="1">
      <alignment wrapText="1"/>
    </xf>
    <xf numFmtId="1" fontId="13" fillId="10" borderId="16" xfId="0" applyNumberFormat="1" applyFont="1" applyFill="1" applyBorder="1" applyAlignment="1">
      <alignment horizontal="center" vertical="center" wrapText="1"/>
    </xf>
    <xf numFmtId="0" fontId="11" fillId="10" borderId="16" xfId="0" applyFont="1" applyFill="1" applyBorder="1" applyAlignment="1">
      <alignment vertical="center" wrapText="1"/>
    </xf>
    <xf numFmtId="0" fontId="0" fillId="10" borderId="35" xfId="0" applyFill="1" applyBorder="1" applyAlignment="1">
      <alignment horizontal="center" vertical="center" wrapText="1"/>
    </xf>
    <xf numFmtId="0" fontId="0" fillId="10" borderId="36" xfId="0" applyFill="1" applyBorder="1" applyAlignment="1">
      <alignment horizontal="center" vertical="center" wrapText="1"/>
    </xf>
    <xf numFmtId="1" fontId="13" fillId="10" borderId="0" xfId="0" applyNumberFormat="1" applyFont="1" applyFill="1" applyAlignment="1">
      <alignment horizontal="center" vertical="center" wrapText="1"/>
    </xf>
    <xf numFmtId="0" fontId="39" fillId="10" borderId="16" xfId="0" applyFont="1" applyFill="1" applyBorder="1" applyAlignment="1">
      <alignment horizontal="center" vertical="center" wrapText="1"/>
    </xf>
    <xf numFmtId="0" fontId="39" fillId="10" borderId="0" xfId="0" applyFont="1" applyFill="1" applyAlignment="1">
      <alignment horizontal="center" vertical="center" wrapText="1"/>
    </xf>
    <xf numFmtId="0" fontId="39" fillId="10" borderId="18" xfId="0" applyFont="1" applyFill="1" applyBorder="1" applyAlignment="1">
      <alignment vertical="center" wrapText="1"/>
    </xf>
    <xf numFmtId="0" fontId="39" fillId="10" borderId="16" xfId="0" applyFont="1" applyFill="1" applyBorder="1" applyAlignment="1">
      <alignment vertical="center" wrapText="1"/>
    </xf>
    <xf numFmtId="0" fontId="37" fillId="10" borderId="16" xfId="0" applyFont="1" applyFill="1" applyBorder="1" applyAlignment="1">
      <alignment horizontal="center" vertical="center" wrapText="1"/>
    </xf>
    <xf numFmtId="0" fontId="0" fillId="10" borderId="16" xfId="0" applyFill="1" applyBorder="1" applyAlignment="1">
      <alignment vertical="center" wrapText="1"/>
    </xf>
    <xf numFmtId="0" fontId="2" fillId="10" borderId="16" xfId="0" applyFont="1" applyFill="1" applyBorder="1" applyAlignment="1">
      <alignment horizontal="left" vertical="center" wrapText="1"/>
    </xf>
    <xf numFmtId="0" fontId="0" fillId="10" borderId="70" xfId="0" applyFill="1" applyBorder="1" applyAlignment="1">
      <alignment horizontal="center" vertical="center" wrapText="1"/>
    </xf>
    <xf numFmtId="0" fontId="13" fillId="10" borderId="73" xfId="0" applyFont="1" applyFill="1" applyBorder="1" applyAlignment="1">
      <alignment horizontal="center" vertical="center" wrapText="1"/>
    </xf>
    <xf numFmtId="0" fontId="13" fillId="10" borderId="74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39" fillId="10" borderId="16" xfId="0" applyFont="1" applyFill="1" applyBorder="1" applyAlignment="1">
      <alignment wrapText="1"/>
    </xf>
    <xf numFmtId="0" fontId="38" fillId="10" borderId="16" xfId="0" applyFont="1" applyFill="1" applyBorder="1" applyAlignment="1">
      <alignment horizontal="center" vertical="center" wrapText="1"/>
    </xf>
    <xf numFmtId="0" fontId="39" fillId="10" borderId="16" xfId="0" applyFont="1" applyFill="1" applyBorder="1" applyAlignment="1">
      <alignment horizontal="center" wrapText="1"/>
    </xf>
    <xf numFmtId="0" fontId="34" fillId="10" borderId="16" xfId="0" applyFont="1" applyFill="1" applyBorder="1" applyAlignment="1">
      <alignment horizontal="left" vertical="center" wrapText="1"/>
    </xf>
    <xf numFmtId="0" fontId="34" fillId="10" borderId="16" xfId="0" applyFont="1" applyFill="1" applyBorder="1" applyAlignment="1">
      <alignment vertical="center" wrapText="1"/>
    </xf>
    <xf numFmtId="0" fontId="39" fillId="10" borderId="16" xfId="0" applyFont="1" applyFill="1" applyBorder="1" applyAlignment="1">
      <alignment horizontal="left" vertical="center" wrapText="1"/>
    </xf>
    <xf numFmtId="0" fontId="0" fillId="10" borderId="0" xfId="0" applyFill="1" applyAlignment="1">
      <alignment horizontal="center" wrapText="1"/>
    </xf>
    <xf numFmtId="0" fontId="13" fillId="10" borderId="13" xfId="0" applyFont="1" applyFill="1" applyBorder="1"/>
    <xf numFmtId="0" fontId="13" fillId="10" borderId="72" xfId="0" applyFont="1" applyFill="1" applyBorder="1" applyAlignment="1">
      <alignment horizontal="center" vertical="center" wrapText="1"/>
    </xf>
    <xf numFmtId="0" fontId="39" fillId="10" borderId="35" xfId="0" applyFont="1" applyFill="1" applyBorder="1" applyAlignment="1">
      <alignment horizontal="center" vertical="center" wrapText="1"/>
    </xf>
    <xf numFmtId="0" fontId="39" fillId="10" borderId="36" xfId="0" applyFont="1" applyFill="1" applyBorder="1" applyAlignment="1">
      <alignment horizontal="center" vertical="center" wrapText="1"/>
    </xf>
    <xf numFmtId="0" fontId="0" fillId="15" borderId="35" xfId="0" applyFill="1" applyBorder="1" applyAlignment="1">
      <alignment horizontal="center" vertical="center" wrapText="1"/>
    </xf>
    <xf numFmtId="0" fontId="34" fillId="15" borderId="16" xfId="0" applyFont="1" applyFill="1" applyBorder="1" applyAlignment="1">
      <alignment vertical="center" wrapText="1"/>
    </xf>
    <xf numFmtId="0" fontId="0" fillId="15" borderId="70" xfId="0" applyFill="1" applyBorder="1" applyAlignment="1">
      <alignment horizontal="center" vertical="center" wrapText="1"/>
    </xf>
    <xf numFmtId="0" fontId="0" fillId="15" borderId="36" xfId="0" applyFill="1" applyBorder="1" applyAlignment="1">
      <alignment horizontal="center" vertical="center" wrapText="1"/>
    </xf>
    <xf numFmtId="0" fontId="13" fillId="15" borderId="16" xfId="0" applyFont="1" applyFill="1" applyBorder="1" applyAlignment="1">
      <alignment vertical="center" wrapText="1"/>
    </xf>
    <xf numFmtId="0" fontId="13" fillId="15" borderId="16" xfId="0" applyFont="1" applyFill="1" applyBorder="1" applyAlignment="1">
      <alignment wrapText="1"/>
    </xf>
    <xf numFmtId="0" fontId="3" fillId="0" borderId="0" xfId="0" applyFont="1" applyAlignment="1">
      <alignment horizontal="center" vertical="center"/>
    </xf>
    <xf numFmtId="0" fontId="13" fillId="0" borderId="0" xfId="0" quotePrefix="1" applyFont="1" applyBorder="1" applyAlignment="1">
      <alignment wrapText="1"/>
    </xf>
    <xf numFmtId="0" fontId="0" fillId="0" borderId="0" xfId="0" applyBorder="1" applyAlignment="1">
      <alignment horizontal="center"/>
    </xf>
    <xf numFmtId="0" fontId="13" fillId="0" borderId="18" xfId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0" fontId="13" fillId="0" borderId="91" xfId="0" applyFont="1" applyFill="1" applyBorder="1" applyAlignment="1">
      <alignment horizontal="center" vertical="center"/>
    </xf>
    <xf numFmtId="0" fontId="13" fillId="0" borderId="92" xfId="0" applyFont="1" applyFill="1" applyBorder="1" applyAlignment="1">
      <alignment horizontal="center" vertical="center"/>
    </xf>
    <xf numFmtId="0" fontId="13" fillId="0" borderId="93" xfId="0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vertical="center" wrapText="1"/>
    </xf>
    <xf numFmtId="0" fontId="0" fillId="0" borderId="66" xfId="0" applyFont="1" applyBorder="1" applyAlignment="1">
      <alignment horizontal="center" vertical="center" wrapText="1"/>
    </xf>
    <xf numFmtId="0" fontId="0" fillId="0" borderId="66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/>
    </xf>
    <xf numFmtId="0" fontId="15" fillId="0" borderId="23" xfId="0" applyFont="1" applyBorder="1" applyAlignment="1">
      <alignment horizontal="center" vertical="center"/>
    </xf>
    <xf numFmtId="0" fontId="13" fillId="0" borderId="33" xfId="0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vertical="center"/>
    </xf>
    <xf numFmtId="0" fontId="13" fillId="0" borderId="30" xfId="0" applyFont="1" applyFill="1" applyBorder="1" applyAlignment="1">
      <alignment horizontal="left" vertical="center" wrapText="1"/>
    </xf>
    <xf numFmtId="0" fontId="13" fillId="0" borderId="30" xfId="1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/>
    </xf>
    <xf numFmtId="0" fontId="15" fillId="0" borderId="23" xfId="0" applyFont="1" applyBorder="1" applyAlignment="1">
      <alignment vertical="center"/>
    </xf>
    <xf numFmtId="0" fontId="13" fillId="0" borderId="98" xfId="0" applyFont="1" applyFill="1" applyBorder="1" applyAlignment="1">
      <alignment horizontal="left" vertical="center" wrapText="1"/>
    </xf>
    <xf numFmtId="0" fontId="13" fillId="0" borderId="92" xfId="0" applyFont="1" applyFill="1" applyBorder="1" applyAlignment="1">
      <alignment horizontal="center" vertical="center" wrapText="1"/>
    </xf>
    <xf numFmtId="0" fontId="13" fillId="8" borderId="91" xfId="0" applyFont="1" applyFill="1" applyBorder="1" applyAlignment="1">
      <alignment horizontal="center" vertical="center"/>
    </xf>
    <xf numFmtId="0" fontId="30" fillId="8" borderId="58" xfId="0" applyFont="1" applyFill="1" applyBorder="1" applyAlignment="1">
      <alignment horizontal="left" vertical="center" wrapText="1"/>
    </xf>
    <xf numFmtId="0" fontId="30" fillId="8" borderId="58" xfId="0" applyFont="1" applyFill="1" applyBorder="1" applyAlignment="1">
      <alignment horizontal="center" vertical="center" wrapText="1"/>
    </xf>
    <xf numFmtId="0" fontId="32" fillId="8" borderId="58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 wrapText="1"/>
    </xf>
    <xf numFmtId="0" fontId="0" fillId="0" borderId="58" xfId="0" applyFont="1" applyFill="1" applyBorder="1" applyAlignment="1">
      <alignment horizontal="center" vertical="center"/>
    </xf>
    <xf numFmtId="0" fontId="13" fillId="0" borderId="58" xfId="0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horizontal="center" vertical="center" wrapText="1"/>
    </xf>
    <xf numFmtId="0" fontId="0" fillId="0" borderId="66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left" vertical="center"/>
    </xf>
    <xf numFmtId="0" fontId="15" fillId="0" borderId="13" xfId="0" applyFont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vertical="center" wrapText="1"/>
    </xf>
    <xf numFmtId="0" fontId="13" fillId="0" borderId="66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66" xfId="0" applyFont="1" applyFill="1" applyBorder="1" applyAlignment="1">
      <alignment horizontal="center" vertical="center" wrapText="1"/>
    </xf>
    <xf numFmtId="0" fontId="13" fillId="0" borderId="66" xfId="0" applyFont="1" applyFill="1" applyBorder="1" applyAlignment="1">
      <alignment horizontal="center" vertical="center"/>
    </xf>
    <xf numFmtId="0" fontId="13" fillId="0" borderId="92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0" fontId="13" fillId="0" borderId="9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horizontal="left" vertical="center" wrapText="1"/>
    </xf>
    <xf numFmtId="0" fontId="13" fillId="8" borderId="16" xfId="0" quotePrefix="1" applyFont="1" applyFill="1" applyBorder="1" applyAlignment="1">
      <alignment vertical="center" wrapText="1"/>
    </xf>
    <xf numFmtId="0" fontId="13" fillId="8" borderId="16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textRotation="90"/>
    </xf>
    <xf numFmtId="0" fontId="13" fillId="0" borderId="12" xfId="0" applyFont="1" applyBorder="1" applyAlignment="1">
      <alignment horizontal="center" vertical="center"/>
    </xf>
    <xf numFmtId="0" fontId="13" fillId="0" borderId="18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left" vertical="center" wrapText="1"/>
    </xf>
    <xf numFmtId="0" fontId="13" fillId="0" borderId="22" xfId="1" applyFont="1" applyFill="1" applyBorder="1" applyAlignment="1">
      <alignment horizontal="center" vertical="center" wrapText="1"/>
    </xf>
    <xf numFmtId="0" fontId="13" fillId="8" borderId="66" xfId="0" applyFont="1" applyFill="1" applyBorder="1" applyAlignment="1">
      <alignment vertical="center" wrapText="1"/>
    </xf>
    <xf numFmtId="0" fontId="13" fillId="8" borderId="66" xfId="0" applyFont="1" applyFill="1" applyBorder="1" applyAlignment="1">
      <alignment horizontal="center" vertical="center" wrapText="1"/>
    </xf>
    <xf numFmtId="0" fontId="13" fillId="8" borderId="66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 wrapText="1"/>
    </xf>
    <xf numFmtId="0" fontId="13" fillId="8" borderId="16" xfId="0" applyFont="1" applyFill="1" applyBorder="1" applyAlignment="1">
      <alignment horizontal="center" vertical="center"/>
    </xf>
    <xf numFmtId="0" fontId="11" fillId="8" borderId="77" xfId="0" applyFont="1" applyFill="1" applyBorder="1" applyAlignment="1">
      <alignment horizontal="center" vertical="center" textRotation="90" wrapText="1"/>
    </xf>
    <xf numFmtId="0" fontId="11" fillId="8" borderId="56" xfId="0" applyFont="1" applyFill="1" applyBorder="1" applyAlignment="1">
      <alignment horizontal="center" vertical="center" textRotation="90" wrapText="1"/>
    </xf>
    <xf numFmtId="0" fontId="11" fillId="8" borderId="60" xfId="0" applyFont="1" applyFill="1" applyBorder="1" applyAlignment="1">
      <alignment horizontal="center" vertical="center" textRotation="90" wrapText="1"/>
    </xf>
    <xf numFmtId="0" fontId="11" fillId="8" borderId="85" xfId="0" applyFont="1" applyFill="1" applyBorder="1" applyAlignment="1">
      <alignment horizontal="center" vertical="center" textRotation="90" wrapText="1"/>
    </xf>
    <xf numFmtId="0" fontId="13" fillId="0" borderId="22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22" xfId="1" applyFont="1" applyFill="1" applyBorder="1" applyAlignment="1">
      <alignment horizontal="center" vertical="center" wrapText="1"/>
    </xf>
    <xf numFmtId="0" fontId="13" fillId="0" borderId="13" xfId="1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left" vertical="center"/>
    </xf>
    <xf numFmtId="0" fontId="6" fillId="16" borderId="85" xfId="0" applyFont="1" applyFill="1" applyBorder="1" applyAlignment="1">
      <alignment horizontal="left" vertical="center"/>
    </xf>
    <xf numFmtId="0" fontId="6" fillId="16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textRotation="90"/>
    </xf>
    <xf numFmtId="0" fontId="3" fillId="3" borderId="7" xfId="0" applyFont="1" applyFill="1" applyBorder="1" applyAlignment="1">
      <alignment horizontal="center" vertical="center" textRotation="90"/>
    </xf>
    <xf numFmtId="0" fontId="3" fillId="3" borderId="28" xfId="0" applyFont="1" applyFill="1" applyBorder="1" applyAlignment="1">
      <alignment horizontal="center" vertical="center" textRotation="90"/>
    </xf>
    <xf numFmtId="0" fontId="11" fillId="4" borderId="94" xfId="0" applyFont="1" applyFill="1" applyBorder="1" applyAlignment="1">
      <alignment horizontal="left" vertical="center"/>
    </xf>
    <xf numFmtId="0" fontId="11" fillId="4" borderId="35" xfId="0" applyFont="1" applyFill="1" applyBorder="1" applyAlignment="1">
      <alignment horizontal="left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1" fillId="4" borderId="97" xfId="0" applyFont="1" applyFill="1" applyBorder="1" applyAlignment="1">
      <alignment horizontal="left" vertical="center"/>
    </xf>
    <xf numFmtId="0" fontId="13" fillId="0" borderId="91" xfId="0" applyFont="1" applyFill="1" applyBorder="1" applyAlignment="1">
      <alignment horizontal="center" vertical="center"/>
    </xf>
    <xf numFmtId="0" fontId="13" fillId="0" borderId="92" xfId="0" applyFont="1" applyFill="1" applyBorder="1" applyAlignment="1">
      <alignment horizontal="center" vertical="center"/>
    </xf>
    <xf numFmtId="0" fontId="13" fillId="0" borderId="58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8" xfId="0" applyFont="1" applyFill="1" applyBorder="1" applyAlignment="1">
      <alignment horizontal="left" vertical="center" wrapText="1"/>
    </xf>
    <xf numFmtId="0" fontId="11" fillId="4" borderId="98" xfId="0" applyFont="1" applyFill="1" applyBorder="1" applyAlignment="1">
      <alignment horizontal="left" vertical="center"/>
    </xf>
    <xf numFmtId="0" fontId="0" fillId="3" borderId="53" xfId="0" applyFill="1" applyBorder="1" applyAlignment="1">
      <alignment horizontal="center"/>
    </xf>
    <xf numFmtId="0" fontId="0" fillId="3" borderId="54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26" fillId="5" borderId="0" xfId="0" applyFont="1" applyFill="1" applyAlignment="1">
      <alignment horizontal="center" vertical="center" wrapText="1"/>
    </xf>
    <xf numFmtId="0" fontId="3" fillId="4" borderId="18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48" xfId="0" applyFont="1" applyFill="1" applyBorder="1" applyAlignment="1">
      <alignment horizontal="left" vertical="center"/>
    </xf>
    <xf numFmtId="0" fontId="8" fillId="6" borderId="49" xfId="0" applyFont="1" applyFill="1" applyBorder="1" applyAlignment="1">
      <alignment horizontal="left" vertical="center" wrapText="1"/>
    </xf>
    <xf numFmtId="0" fontId="8" fillId="6" borderId="50" xfId="0" applyFont="1" applyFill="1" applyBorder="1" applyAlignment="1">
      <alignment horizontal="left" vertical="center" wrapText="1"/>
    </xf>
    <xf numFmtId="0" fontId="8" fillId="6" borderId="5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textRotation="90"/>
    </xf>
    <xf numFmtId="0" fontId="10" fillId="3" borderId="7" xfId="0" applyFont="1" applyFill="1" applyBorder="1" applyAlignment="1">
      <alignment horizontal="center" vertical="center" textRotation="90"/>
    </xf>
    <xf numFmtId="0" fontId="10" fillId="3" borderId="28" xfId="0" applyFont="1" applyFill="1" applyBorder="1" applyAlignment="1">
      <alignment horizontal="center" vertical="center" textRotation="90"/>
    </xf>
    <xf numFmtId="0" fontId="3" fillId="4" borderId="33" xfId="0" applyFont="1" applyFill="1" applyBorder="1" applyAlignment="1">
      <alignment horizontal="left" vertical="center"/>
    </xf>
    <xf numFmtId="0" fontId="3" fillId="4" borderId="46" xfId="0" applyFont="1" applyFill="1" applyBorder="1" applyAlignment="1">
      <alignment horizontal="left" vertical="center"/>
    </xf>
    <xf numFmtId="0" fontId="8" fillId="6" borderId="35" xfId="0" applyFont="1" applyFill="1" applyBorder="1" applyAlignment="1">
      <alignment horizontal="left" vertical="center" wrapText="1"/>
    </xf>
    <xf numFmtId="0" fontId="8" fillId="6" borderId="36" xfId="0" applyFont="1" applyFill="1" applyBorder="1" applyAlignment="1">
      <alignment horizontal="left" vertical="center" wrapText="1"/>
    </xf>
    <xf numFmtId="0" fontId="13" fillId="0" borderId="19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5" borderId="18" xfId="0" applyFont="1" applyFill="1" applyBorder="1" applyAlignment="1">
      <alignment horizontal="left" vertical="center" wrapText="1"/>
    </xf>
    <xf numFmtId="0" fontId="13" fillId="0" borderId="18" xfId="0" applyFont="1" applyBorder="1" applyAlignment="1">
      <alignment horizontal="center" vertical="center"/>
    </xf>
    <xf numFmtId="0" fontId="11" fillId="4" borderId="33" xfId="0" applyFont="1" applyFill="1" applyBorder="1" applyAlignment="1">
      <alignment horizontal="left" vertical="center"/>
    </xf>
    <xf numFmtId="0" fontId="11" fillId="4" borderId="34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left" vertical="center"/>
    </xf>
    <xf numFmtId="0" fontId="13" fillId="6" borderId="12" xfId="0" applyFont="1" applyFill="1" applyBorder="1" applyAlignment="1">
      <alignment horizontal="left" vertical="center"/>
    </xf>
    <xf numFmtId="0" fontId="13" fillId="6" borderId="22" xfId="0" applyFont="1" applyFill="1" applyBorder="1" applyAlignment="1">
      <alignment horizontal="left" vertical="center" wrapText="1"/>
    </xf>
    <xf numFmtId="0" fontId="13" fillId="6" borderId="13" xfId="0" applyFont="1" applyFill="1" applyBorder="1" applyAlignment="1">
      <alignment horizontal="left" vertical="center" wrapText="1"/>
    </xf>
    <xf numFmtId="0" fontId="13" fillId="6" borderId="22" xfId="1" applyFont="1" applyFill="1" applyBorder="1" applyAlignment="1">
      <alignment horizontal="left" vertical="center" wrapText="1"/>
    </xf>
    <xf numFmtId="0" fontId="13" fillId="6" borderId="13" xfId="1" applyFont="1" applyFill="1" applyBorder="1" applyAlignment="1">
      <alignment horizontal="left" vertical="center" wrapText="1"/>
    </xf>
    <xf numFmtId="0" fontId="13" fillId="6" borderId="22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4" borderId="9" xfId="0" applyFont="1" applyFill="1" applyBorder="1" applyAlignment="1">
      <alignment horizontal="left" vertical="center"/>
    </xf>
    <xf numFmtId="0" fontId="11" fillId="4" borderId="10" xfId="0" applyFont="1" applyFill="1" applyBorder="1" applyAlignment="1">
      <alignment horizontal="left" vertical="center"/>
    </xf>
    <xf numFmtId="0" fontId="11" fillId="4" borderId="11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1" fillId="4" borderId="26" xfId="0" applyFont="1" applyFill="1" applyBorder="1" applyAlignment="1">
      <alignment horizontal="left" vertical="center"/>
    </xf>
    <xf numFmtId="0" fontId="11" fillId="4" borderId="27" xfId="0" applyFont="1" applyFill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/>
    </xf>
    <xf numFmtId="0" fontId="0" fillId="0" borderId="83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11" fillId="8" borderId="88" xfId="0" applyFont="1" applyFill="1" applyBorder="1" applyAlignment="1">
      <alignment horizontal="center" vertical="center" wrapText="1"/>
    </xf>
    <xf numFmtId="0" fontId="11" fillId="8" borderId="89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11" fillId="8" borderId="90" xfId="0" applyFont="1" applyFill="1" applyBorder="1" applyAlignment="1">
      <alignment horizontal="center" vertical="center" wrapText="1"/>
    </xf>
    <xf numFmtId="0" fontId="11" fillId="8" borderId="64" xfId="0" applyFont="1" applyFill="1" applyBorder="1" applyAlignment="1">
      <alignment horizontal="center" vertical="center" wrapText="1"/>
    </xf>
    <xf numFmtId="0" fontId="11" fillId="8" borderId="65" xfId="0" applyFont="1" applyFill="1" applyBorder="1" applyAlignment="1">
      <alignment horizontal="center" vertical="center" wrapText="1"/>
    </xf>
    <xf numFmtId="0" fontId="0" fillId="10" borderId="35" xfId="0" applyFill="1" applyBorder="1" applyAlignment="1">
      <alignment horizontal="center" vertical="center" wrapText="1"/>
    </xf>
    <xf numFmtId="0" fontId="0" fillId="10" borderId="70" xfId="0" applyFill="1" applyBorder="1" applyAlignment="1">
      <alignment horizontal="center" vertical="center" wrapText="1"/>
    </xf>
    <xf numFmtId="0" fontId="0" fillId="10" borderId="36" xfId="0" applyFill="1" applyBorder="1" applyAlignment="1">
      <alignment horizontal="center" vertical="center" wrapText="1"/>
    </xf>
    <xf numFmtId="0" fontId="13" fillId="10" borderId="35" xfId="0" applyFont="1" applyFill="1" applyBorder="1" applyAlignment="1">
      <alignment horizontal="left" vertical="center" wrapText="1"/>
    </xf>
    <xf numFmtId="0" fontId="13" fillId="10" borderId="70" xfId="0" applyFont="1" applyFill="1" applyBorder="1" applyAlignment="1">
      <alignment horizontal="left" vertical="center" wrapText="1"/>
    </xf>
    <xf numFmtId="0" fontId="13" fillId="10" borderId="36" xfId="0" applyFont="1" applyFill="1" applyBorder="1" applyAlignment="1">
      <alignment horizontal="left" vertical="center" wrapText="1"/>
    </xf>
    <xf numFmtId="0" fontId="13" fillId="10" borderId="35" xfId="0" applyFont="1" applyFill="1" applyBorder="1" applyAlignment="1">
      <alignment horizontal="center" vertical="center" wrapText="1"/>
    </xf>
    <xf numFmtId="0" fontId="13" fillId="10" borderId="70" xfId="0" applyFont="1" applyFill="1" applyBorder="1" applyAlignment="1">
      <alignment horizontal="center" vertical="center" wrapText="1"/>
    </xf>
    <xf numFmtId="0" fontId="13" fillId="10" borderId="36" xfId="0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71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3" fillId="12" borderId="63" xfId="0" applyFont="1" applyFill="1" applyBorder="1" applyAlignment="1">
      <alignment horizontal="center" vertical="center" wrapText="1"/>
    </xf>
    <xf numFmtId="0" fontId="3" fillId="12" borderId="64" xfId="0" applyFont="1" applyFill="1" applyBorder="1" applyAlignment="1">
      <alignment horizontal="center" vertical="center" wrapText="1"/>
    </xf>
    <xf numFmtId="0" fontId="3" fillId="12" borderId="65" xfId="0" applyFont="1" applyFill="1" applyBorder="1" applyAlignment="1">
      <alignment horizontal="center" vertical="center" wrapText="1"/>
    </xf>
    <xf numFmtId="0" fontId="11" fillId="8" borderId="55" xfId="0" applyFont="1" applyFill="1" applyBorder="1" applyAlignment="1">
      <alignment horizontal="center" vertical="center" textRotation="90" wrapText="1"/>
    </xf>
    <xf numFmtId="0" fontId="13" fillId="10" borderId="80" xfId="0" applyFont="1" applyFill="1" applyBorder="1" applyAlignment="1">
      <alignment horizontal="center" vertical="center" wrapText="1"/>
    </xf>
    <xf numFmtId="0" fontId="0" fillId="15" borderId="35" xfId="0" applyFill="1" applyBorder="1" applyAlignment="1">
      <alignment horizontal="center" vertical="center" wrapText="1"/>
    </xf>
    <xf numFmtId="0" fontId="0" fillId="15" borderId="70" xfId="0" applyFill="1" applyBorder="1" applyAlignment="1">
      <alignment horizontal="center" vertical="center" wrapText="1"/>
    </xf>
    <xf numFmtId="0" fontId="0" fillId="15" borderId="36" xfId="0" applyFill="1" applyBorder="1" applyAlignment="1">
      <alignment horizontal="center" vertical="center" wrapText="1"/>
    </xf>
    <xf numFmtId="0" fontId="0" fillId="15" borderId="35" xfId="0" applyFill="1" applyBorder="1" applyAlignment="1">
      <alignment horizontal="left" vertical="center" wrapText="1"/>
    </xf>
    <xf numFmtId="0" fontId="0" fillId="15" borderId="36" xfId="0" applyFill="1" applyBorder="1" applyAlignment="1">
      <alignment horizontal="left" vertical="center" wrapText="1"/>
    </xf>
    <xf numFmtId="0" fontId="13" fillId="15" borderId="35" xfId="0" applyFont="1" applyFill="1" applyBorder="1" applyAlignment="1">
      <alignment horizontal="center" vertical="center" wrapText="1"/>
    </xf>
    <xf numFmtId="0" fontId="13" fillId="15" borderId="70" xfId="0" applyFont="1" applyFill="1" applyBorder="1" applyAlignment="1">
      <alignment horizontal="center" vertical="center" wrapText="1"/>
    </xf>
    <xf numFmtId="0" fontId="13" fillId="15" borderId="80" xfId="0" applyFont="1" applyFill="1" applyBorder="1" applyAlignment="1">
      <alignment horizontal="center" vertical="center" wrapText="1"/>
    </xf>
    <xf numFmtId="0" fontId="13" fillId="15" borderId="36" xfId="0" applyFont="1" applyFill="1" applyBorder="1" applyAlignment="1">
      <alignment horizontal="center" vertical="center" wrapText="1"/>
    </xf>
    <xf numFmtId="0" fontId="13" fillId="10" borderId="16" xfId="0" applyFont="1" applyFill="1" applyBorder="1" applyAlignment="1">
      <alignment horizontal="left" vertical="center" wrapText="1"/>
    </xf>
    <xf numFmtId="0" fontId="13" fillId="10" borderId="16" xfId="0" applyFont="1" applyFill="1" applyBorder="1" applyAlignment="1">
      <alignment horizontal="center" vertical="center" wrapText="1"/>
    </xf>
    <xf numFmtId="0" fontId="11" fillId="8" borderId="57" xfId="0" applyFont="1" applyFill="1" applyBorder="1" applyAlignment="1">
      <alignment horizontal="center" vertical="center" textRotation="90" wrapText="1"/>
    </xf>
    <xf numFmtId="0" fontId="11" fillId="8" borderId="62" xfId="0" applyFont="1" applyFill="1" applyBorder="1" applyAlignment="1">
      <alignment horizontal="center" vertical="center" textRotation="90" wrapText="1"/>
    </xf>
    <xf numFmtId="0" fontId="3" fillId="8" borderId="63" xfId="0" applyFont="1" applyFill="1" applyBorder="1" applyAlignment="1">
      <alignment horizontal="center" vertical="center" wrapText="1"/>
    </xf>
    <xf numFmtId="0" fontId="3" fillId="8" borderId="64" xfId="0" applyFont="1" applyFill="1" applyBorder="1" applyAlignment="1">
      <alignment horizontal="center" vertical="center" wrapText="1"/>
    </xf>
    <xf numFmtId="0" fontId="3" fillId="8" borderId="65" xfId="0" applyFont="1" applyFill="1" applyBorder="1" applyAlignment="1">
      <alignment horizontal="center" vertical="center" wrapText="1"/>
    </xf>
    <xf numFmtId="0" fontId="39" fillId="0" borderId="35" xfId="0" applyFont="1" applyBorder="1" applyAlignment="1">
      <alignment horizontal="center" vertical="center" wrapText="1"/>
    </xf>
    <xf numFmtId="0" fontId="39" fillId="0" borderId="36" xfId="0" applyFont="1" applyBorder="1" applyAlignment="1">
      <alignment horizontal="center" vertical="center" wrapText="1"/>
    </xf>
    <xf numFmtId="0" fontId="13" fillId="0" borderId="79" xfId="0" applyFont="1" applyBorder="1" applyAlignment="1">
      <alignment horizontal="center" vertical="center" wrapText="1"/>
    </xf>
    <xf numFmtId="0" fontId="3" fillId="8" borderId="63" xfId="0" applyFont="1" applyFill="1" applyBorder="1" applyAlignment="1">
      <alignment horizontal="center" wrapText="1"/>
    </xf>
    <xf numFmtId="0" fontId="3" fillId="8" borderId="64" xfId="0" applyFont="1" applyFill="1" applyBorder="1" applyAlignment="1">
      <alignment horizontal="center" wrapText="1"/>
    </xf>
    <xf numFmtId="0" fontId="3" fillId="8" borderId="65" xfId="0" applyFont="1" applyFill="1" applyBorder="1" applyAlignment="1">
      <alignment horizontal="center" wrapText="1"/>
    </xf>
    <xf numFmtId="0" fontId="11" fillId="11" borderId="57" xfId="0" applyFont="1" applyFill="1" applyBorder="1" applyAlignment="1">
      <alignment horizontal="center" vertical="center" textRotation="90" wrapText="1"/>
    </xf>
    <xf numFmtId="0" fontId="11" fillId="11" borderId="60" xfId="0" applyFont="1" applyFill="1" applyBorder="1" applyAlignment="1">
      <alignment horizontal="center" vertical="center" textRotation="90" wrapText="1"/>
    </xf>
    <xf numFmtId="0" fontId="11" fillId="11" borderId="62" xfId="0" applyFont="1" applyFill="1" applyBorder="1" applyAlignment="1">
      <alignment horizontal="center" vertical="center" textRotation="90" wrapText="1"/>
    </xf>
    <xf numFmtId="0" fontId="39" fillId="10" borderId="35" xfId="0" applyFont="1" applyFill="1" applyBorder="1" applyAlignment="1">
      <alignment horizontal="left" vertical="center" wrapText="1"/>
    </xf>
    <xf numFmtId="0" fontId="39" fillId="10" borderId="36" xfId="0" applyFont="1" applyFill="1" applyBorder="1" applyAlignment="1">
      <alignment horizontal="left" vertical="center" wrapText="1"/>
    </xf>
    <xf numFmtId="0" fontId="39" fillId="10" borderId="16" xfId="0" applyFont="1" applyFill="1" applyBorder="1" applyAlignment="1">
      <alignment horizontal="center" vertical="center" wrapText="1"/>
    </xf>
    <xf numFmtId="0" fontId="39" fillId="0" borderId="68" xfId="0" applyFont="1" applyBorder="1" applyAlignment="1">
      <alignment horizontal="center" vertical="center" wrapText="1"/>
    </xf>
    <xf numFmtId="0" fontId="39" fillId="0" borderId="69" xfId="0" applyFont="1" applyBorder="1" applyAlignment="1">
      <alignment horizontal="center" vertical="center" wrapText="1"/>
    </xf>
    <xf numFmtId="0" fontId="0" fillId="14" borderId="83" xfId="0" applyFill="1" applyBorder="1" applyAlignment="1">
      <alignment horizontal="center" vertical="center" wrapText="1"/>
    </xf>
    <xf numFmtId="0" fontId="0" fillId="14" borderId="84" xfId="0" applyFill="1" applyBorder="1" applyAlignment="1">
      <alignment horizontal="center" vertical="center" wrapText="1"/>
    </xf>
    <xf numFmtId="0" fontId="36" fillId="0" borderId="0" xfId="0" applyFont="1" applyAlignment="1">
      <alignment horizontal="left" wrapText="1"/>
    </xf>
    <xf numFmtId="0" fontId="37" fillId="0" borderId="0" xfId="0" applyFont="1" applyAlignment="1">
      <alignment horizontal="left" wrapText="1"/>
    </xf>
    <xf numFmtId="0" fontId="38" fillId="0" borderId="1" xfId="0" applyFont="1" applyBorder="1" applyAlignment="1">
      <alignment horizontal="center" wrapText="1"/>
    </xf>
    <xf numFmtId="0" fontId="37" fillId="10" borderId="35" xfId="0" applyFont="1" applyFill="1" applyBorder="1" applyAlignment="1">
      <alignment horizontal="center" vertical="center" wrapText="1"/>
    </xf>
    <xf numFmtId="0" fontId="37" fillId="10" borderId="36" xfId="0" applyFont="1" applyFill="1" applyBorder="1" applyAlignment="1">
      <alignment horizontal="center" vertical="center" wrapText="1"/>
    </xf>
    <xf numFmtId="0" fontId="11" fillId="10" borderId="35" xfId="0" applyFont="1" applyFill="1" applyBorder="1" applyAlignment="1">
      <alignment horizontal="center" vertical="center" wrapText="1"/>
    </xf>
    <xf numFmtId="0" fontId="11" fillId="10" borderId="36" xfId="0" applyFont="1" applyFill="1" applyBorder="1" applyAlignment="1">
      <alignment horizontal="center" vertical="center" wrapText="1"/>
    </xf>
    <xf numFmtId="0" fontId="0" fillId="9" borderId="81" xfId="0" applyFill="1" applyBorder="1" applyAlignment="1">
      <alignment horizontal="center" vertical="center" wrapText="1"/>
    </xf>
    <xf numFmtId="0" fontId="0" fillId="9" borderId="82" xfId="0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66" xfId="0" applyFont="1" applyFill="1" applyBorder="1" applyAlignment="1">
      <alignment horizontal="left" vertical="center" wrapText="1"/>
    </xf>
    <xf numFmtId="0" fontId="4" fillId="16" borderId="77" xfId="0" applyFont="1" applyFill="1" applyBorder="1" applyAlignment="1">
      <alignment vertical="center"/>
    </xf>
    <xf numFmtId="0" fontId="4" fillId="16" borderId="100" xfId="0" applyFont="1" applyFill="1" applyBorder="1" applyAlignment="1">
      <alignment vertical="center"/>
    </xf>
    <xf numFmtId="0" fontId="0" fillId="16" borderId="0" xfId="0" applyFont="1" applyFill="1" applyAlignment="1">
      <alignment horizontal="center" vertical="center"/>
    </xf>
    <xf numFmtId="0" fontId="0" fillId="16" borderId="0" xfId="0" applyFont="1" applyFill="1"/>
    <xf numFmtId="0" fontId="0" fillId="16" borderId="1" xfId="0" applyFont="1" applyFill="1" applyBorder="1" applyAlignment="1">
      <alignment horizontal="center" vertical="center"/>
    </xf>
    <xf numFmtId="0" fontId="0" fillId="16" borderId="1" xfId="0" applyFont="1" applyFill="1" applyBorder="1"/>
    <xf numFmtId="0" fontId="11" fillId="4" borderId="22" xfId="0" applyFont="1" applyFill="1" applyBorder="1" applyAlignment="1">
      <alignment horizontal="left" vertical="center"/>
    </xf>
    <xf numFmtId="0" fontId="15" fillId="0" borderId="13" xfId="0" applyFont="1" applyBorder="1" applyAlignment="1">
      <alignment vertical="center"/>
    </xf>
    <xf numFmtId="0" fontId="11" fillId="0" borderId="34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33" xfId="0" applyFont="1" applyFill="1" applyBorder="1" applyAlignment="1">
      <alignment horizontal="left" vertical="center" wrapText="1"/>
    </xf>
    <xf numFmtId="0" fontId="13" fillId="0" borderId="34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8" borderId="92" xfId="0" applyFont="1" applyFill="1" applyBorder="1" applyAlignment="1">
      <alignment horizontal="center" vertical="center"/>
    </xf>
    <xf numFmtId="0" fontId="13" fillId="8" borderId="93" xfId="0" applyFont="1" applyFill="1" applyBorder="1" applyAlignment="1">
      <alignment horizontal="center" vertical="center"/>
    </xf>
    <xf numFmtId="0" fontId="3" fillId="15" borderId="49" xfId="0" applyFont="1" applyFill="1" applyBorder="1" applyAlignment="1">
      <alignment horizontal="left" vertical="center" wrapText="1"/>
    </xf>
    <xf numFmtId="0" fontId="3" fillId="15" borderId="6" xfId="0" applyFont="1" applyFill="1" applyBorder="1" applyAlignment="1">
      <alignment horizontal="left" vertical="center" wrapText="1"/>
    </xf>
    <xf numFmtId="0" fontId="0" fillId="15" borderId="4" xfId="0" applyFont="1" applyFill="1" applyBorder="1" applyAlignment="1">
      <alignment horizontal="center" vertical="center" wrapText="1"/>
    </xf>
    <xf numFmtId="0" fontId="0" fillId="15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3" fillId="0" borderId="101" xfId="0" applyFont="1" applyBorder="1" applyAlignment="1">
      <alignment wrapText="1"/>
    </xf>
    <xf numFmtId="0" fontId="4" fillId="16" borderId="100" xfId="0" applyFont="1" applyFill="1" applyBorder="1" applyAlignment="1">
      <alignment horizontal="center" vertical="center"/>
    </xf>
    <xf numFmtId="0" fontId="13" fillId="4" borderId="95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4" borderId="96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4" borderId="53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7" borderId="29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33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3" fillId="0" borderId="58" xfId="0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horizontal="left" vertical="center" wrapText="1"/>
    </xf>
  </cellXfs>
  <cellStyles count="2">
    <cellStyle name="Normale" xfId="0" builtinId="0"/>
    <cellStyle name="Normale 4" xfId="1" xr:uid="{00000000-0005-0000-0000-000001000000}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  <pageSetUpPr fitToPage="1"/>
  </sheetPr>
  <dimension ref="A1:J56"/>
  <sheetViews>
    <sheetView tabSelected="1" view="pageBreakPreview" zoomScale="80" zoomScaleNormal="80" zoomScaleSheetLayoutView="80" workbookViewId="0">
      <selection activeCell="G34" sqref="G34:G35"/>
    </sheetView>
  </sheetViews>
  <sheetFormatPr defaultColWidth="8.7265625" defaultRowHeight="14.5" x14ac:dyDescent="0.35"/>
  <cols>
    <col min="1" max="1" width="8.7265625" style="229"/>
    <col min="2" max="2" width="10.54296875" style="3" customWidth="1"/>
    <col min="3" max="3" width="37.90625" style="229" customWidth="1"/>
    <col min="4" max="4" width="15" style="657" customWidth="1"/>
    <col min="5" max="5" width="8.7265625" style="230"/>
    <col min="6" max="6" width="13" style="230" customWidth="1"/>
    <col min="7" max="7" width="36.7265625" style="229" customWidth="1"/>
    <col min="8" max="8" width="8.7265625" style="229" customWidth="1"/>
    <col min="9" max="9" width="10.453125" style="229" customWidth="1"/>
    <col min="10" max="10" width="13.453125" style="229" customWidth="1"/>
    <col min="11" max="16384" width="8.7265625" style="229"/>
  </cols>
  <sheetData>
    <row r="1" spans="1:10" ht="18.5" x14ac:dyDescent="0.35">
      <c r="A1" s="604" t="s">
        <v>383</v>
      </c>
      <c r="B1" s="637"/>
      <c r="C1" s="605"/>
      <c r="D1" s="637"/>
      <c r="E1" s="605"/>
      <c r="F1" s="606"/>
      <c r="G1" s="607"/>
      <c r="H1" s="607"/>
      <c r="I1" s="607"/>
      <c r="J1" s="607"/>
    </row>
    <row r="2" spans="1:10" ht="16" thickBot="1" x14ac:dyDescent="0.4">
      <c r="A2" s="464"/>
      <c r="B2" s="465"/>
      <c r="C2" s="465"/>
      <c r="D2" s="465"/>
      <c r="E2" s="465"/>
      <c r="F2" s="608"/>
      <c r="G2" s="609"/>
      <c r="H2" s="609"/>
      <c r="I2" s="609"/>
      <c r="J2" s="609"/>
    </row>
    <row r="3" spans="1:10" ht="16" thickBot="1" x14ac:dyDescent="0.4">
      <c r="A3" s="466"/>
      <c r="B3" s="466"/>
      <c r="C3" s="466"/>
      <c r="D3" s="3"/>
      <c r="E3" s="6"/>
      <c r="F3" s="5"/>
      <c r="G3" s="6"/>
      <c r="H3" s="6"/>
      <c r="I3" s="6"/>
      <c r="J3" s="6"/>
    </row>
    <row r="4" spans="1:10" s="230" customFormat="1" ht="44.15" customHeight="1" thickBot="1" x14ac:dyDescent="0.4">
      <c r="A4" s="467" t="s">
        <v>4</v>
      </c>
      <c r="B4" s="7" t="s">
        <v>5</v>
      </c>
      <c r="C4" s="7" t="s">
        <v>6</v>
      </c>
      <c r="D4" s="8" t="s">
        <v>168</v>
      </c>
      <c r="E4" s="9" t="s">
        <v>8</v>
      </c>
      <c r="F4" s="629" t="s">
        <v>13</v>
      </c>
      <c r="G4" s="630"/>
      <c r="H4" s="631" t="s">
        <v>14</v>
      </c>
      <c r="I4" s="631" t="s">
        <v>168</v>
      </c>
      <c r="J4" s="632" t="s">
        <v>8</v>
      </c>
    </row>
    <row r="5" spans="1:10" ht="15" thickBot="1" x14ac:dyDescent="0.4">
      <c r="A5" s="468"/>
      <c r="B5" s="638"/>
      <c r="C5" s="470" t="s">
        <v>20</v>
      </c>
      <c r="D5" s="471"/>
      <c r="E5" s="471"/>
      <c r="F5" s="390"/>
      <c r="G5" s="231"/>
      <c r="H5" s="232"/>
      <c r="I5" s="232"/>
      <c r="J5" s="230"/>
    </row>
    <row r="6" spans="1:10" ht="26" customHeight="1" x14ac:dyDescent="0.35">
      <c r="A6" s="468"/>
      <c r="B6" s="639">
        <v>30611</v>
      </c>
      <c r="C6" s="401" t="s">
        <v>21</v>
      </c>
      <c r="D6" s="402" t="s">
        <v>22</v>
      </c>
      <c r="E6" s="402">
        <v>9</v>
      </c>
      <c r="F6" s="393">
        <v>50059</v>
      </c>
      <c r="G6" s="424" t="s">
        <v>26</v>
      </c>
      <c r="H6" s="249">
        <v>1</v>
      </c>
      <c r="I6" s="249" t="s">
        <v>22</v>
      </c>
      <c r="J6" s="430">
        <v>8</v>
      </c>
    </row>
    <row r="7" spans="1:10" ht="24.5" customHeight="1" x14ac:dyDescent="0.35">
      <c r="A7" s="468"/>
      <c r="B7" s="640">
        <v>30527</v>
      </c>
      <c r="C7" s="224" t="s">
        <v>29</v>
      </c>
      <c r="D7" s="447" t="s">
        <v>22</v>
      </c>
      <c r="E7" s="447">
        <v>1</v>
      </c>
      <c r="F7" s="394">
        <v>50214</v>
      </c>
      <c r="G7" s="225" t="s">
        <v>29</v>
      </c>
      <c r="H7" s="368">
        <v>1</v>
      </c>
      <c r="I7" s="368" t="s">
        <v>22</v>
      </c>
      <c r="J7" s="221">
        <v>1</v>
      </c>
    </row>
    <row r="8" spans="1:10" s="233" customFormat="1" ht="29" x14ac:dyDescent="0.35">
      <c r="A8" s="468"/>
      <c r="B8" s="640">
        <v>30613</v>
      </c>
      <c r="C8" s="224" t="s">
        <v>31</v>
      </c>
      <c r="D8" s="447" t="s">
        <v>32</v>
      </c>
      <c r="E8" s="447">
        <v>9</v>
      </c>
      <c r="F8" s="433">
        <v>50292</v>
      </c>
      <c r="G8" s="437" t="s">
        <v>377</v>
      </c>
      <c r="H8" s="227">
        <v>4</v>
      </c>
      <c r="I8" s="227" t="s">
        <v>32</v>
      </c>
      <c r="J8" s="228">
        <v>8</v>
      </c>
    </row>
    <row r="9" spans="1:10" s="233" customFormat="1" ht="36.5" customHeight="1" thickBot="1" x14ac:dyDescent="0.4">
      <c r="A9" s="468"/>
      <c r="B9" s="641">
        <v>30614</v>
      </c>
      <c r="C9" s="404" t="s">
        <v>368</v>
      </c>
      <c r="D9" s="405" t="s">
        <v>37</v>
      </c>
      <c r="E9" s="602">
        <v>9</v>
      </c>
      <c r="F9" s="395">
        <v>50242</v>
      </c>
      <c r="G9" s="603" t="s">
        <v>378</v>
      </c>
      <c r="H9" s="428">
        <v>2</v>
      </c>
      <c r="I9" s="428" t="s">
        <v>40</v>
      </c>
      <c r="J9" s="429">
        <v>9</v>
      </c>
    </row>
    <row r="10" spans="1:10" x14ac:dyDescent="0.35">
      <c r="A10" s="468"/>
      <c r="B10" s="642"/>
      <c r="C10" s="399"/>
      <c r="D10" s="400"/>
      <c r="E10" s="41">
        <f>SUM(E6:E9)</f>
        <v>28</v>
      </c>
      <c r="F10" s="222"/>
      <c r="G10" s="231"/>
      <c r="H10" s="232"/>
      <c r="I10" s="232"/>
      <c r="J10" s="386"/>
    </row>
    <row r="11" spans="1:10" ht="15" thickBot="1" x14ac:dyDescent="0.4">
      <c r="A11" s="468"/>
      <c r="B11" s="643"/>
      <c r="C11" s="474" t="s">
        <v>42</v>
      </c>
      <c r="D11" s="474"/>
      <c r="E11" s="474"/>
      <c r="F11" s="390"/>
      <c r="G11" s="231"/>
      <c r="H11" s="232"/>
      <c r="I11" s="232"/>
      <c r="J11" s="230"/>
    </row>
    <row r="12" spans="1:10" s="237" customFormat="1" ht="29" x14ac:dyDescent="0.35">
      <c r="A12" s="468"/>
      <c r="B12" s="644">
        <v>30616</v>
      </c>
      <c r="C12" s="408" t="s">
        <v>43</v>
      </c>
      <c r="D12" s="402" t="s">
        <v>49</v>
      </c>
      <c r="E12" s="402">
        <v>10</v>
      </c>
      <c r="F12" s="410"/>
      <c r="G12" s="411"/>
      <c r="H12" s="412"/>
      <c r="I12" s="412"/>
      <c r="J12" s="413"/>
    </row>
    <row r="13" spans="1:10" s="233" customFormat="1" ht="61.5" customHeight="1" x14ac:dyDescent="0.35">
      <c r="A13" s="468"/>
      <c r="B13" s="640">
        <v>30617</v>
      </c>
      <c r="C13" s="224" t="s">
        <v>51</v>
      </c>
      <c r="D13" s="389" t="s">
        <v>49</v>
      </c>
      <c r="E13" s="116">
        <v>8</v>
      </c>
      <c r="F13" s="409">
        <v>50145</v>
      </c>
      <c r="G13" s="392" t="s">
        <v>369</v>
      </c>
      <c r="H13" s="234">
        <v>4</v>
      </c>
      <c r="I13" s="234" t="s">
        <v>49</v>
      </c>
      <c r="J13" s="235">
        <v>8</v>
      </c>
    </row>
    <row r="14" spans="1:10" s="233" customFormat="1" ht="43.5" x14ac:dyDescent="0.35">
      <c r="A14" s="468"/>
      <c r="B14" s="640">
        <v>30619</v>
      </c>
      <c r="C14" s="224" t="s">
        <v>54</v>
      </c>
      <c r="D14" s="447" t="s">
        <v>55</v>
      </c>
      <c r="E14" s="447">
        <v>6</v>
      </c>
      <c r="F14" s="394">
        <v>50213</v>
      </c>
      <c r="G14" s="636" t="s">
        <v>294</v>
      </c>
      <c r="H14" s="234">
        <v>2</v>
      </c>
      <c r="I14" s="234" t="s">
        <v>59</v>
      </c>
      <c r="J14" s="236">
        <v>6</v>
      </c>
    </row>
    <row r="15" spans="1:10" s="233" customFormat="1" ht="44" thickBot="1" x14ac:dyDescent="0.4">
      <c r="A15" s="468"/>
      <c r="B15" s="641">
        <v>30620</v>
      </c>
      <c r="C15" s="404" t="s">
        <v>61</v>
      </c>
      <c r="D15" s="406" t="s">
        <v>62</v>
      </c>
      <c r="E15" s="406">
        <v>6</v>
      </c>
      <c r="F15" s="395">
        <v>50219</v>
      </c>
      <c r="G15" s="396" t="s">
        <v>288</v>
      </c>
      <c r="H15" s="397">
        <v>2</v>
      </c>
      <c r="I15" s="397" t="s">
        <v>62</v>
      </c>
      <c r="J15" s="398">
        <v>6</v>
      </c>
    </row>
    <row r="16" spans="1:10" x14ac:dyDescent="0.35">
      <c r="A16" s="468"/>
      <c r="B16" s="642"/>
      <c r="C16" s="407"/>
      <c r="D16" s="400"/>
      <c r="E16" s="41">
        <f>SUM(E12:E15)</f>
        <v>30</v>
      </c>
      <c r="F16" s="223"/>
      <c r="G16" s="231"/>
      <c r="H16" s="232"/>
      <c r="I16" s="232"/>
      <c r="J16" s="386"/>
    </row>
    <row r="17" spans="1:10" ht="15" thickBot="1" x14ac:dyDescent="0.4">
      <c r="A17" s="469"/>
      <c r="B17" s="645"/>
      <c r="C17" s="60" t="s">
        <v>65</v>
      </c>
      <c r="D17" s="61"/>
      <c r="E17" s="62">
        <f>SUM(E16+E10)</f>
        <v>58</v>
      </c>
      <c r="F17" s="390"/>
      <c r="G17" s="231"/>
      <c r="H17" s="232"/>
      <c r="I17" s="232"/>
      <c r="J17" s="230"/>
    </row>
    <row r="18" spans="1:10" ht="15" thickBot="1" x14ac:dyDescent="0.4">
      <c r="A18" s="468" t="s">
        <v>384</v>
      </c>
      <c r="B18" s="646"/>
      <c r="C18" s="481" t="s">
        <v>20</v>
      </c>
      <c r="D18" s="481"/>
      <c r="E18" s="481"/>
      <c r="F18" s="390"/>
      <c r="G18" s="231"/>
      <c r="H18" s="232"/>
      <c r="I18" s="232"/>
      <c r="J18" s="230"/>
    </row>
    <row r="19" spans="1:10" ht="25" customHeight="1" x14ac:dyDescent="0.35">
      <c r="A19" s="468"/>
      <c r="B19" s="639">
        <v>30621</v>
      </c>
      <c r="C19" s="401" t="s">
        <v>67</v>
      </c>
      <c r="D19" s="423" t="s">
        <v>68</v>
      </c>
      <c r="E19" s="402">
        <v>9</v>
      </c>
      <c r="F19" s="393">
        <v>50222</v>
      </c>
      <c r="G19" s="424" t="s">
        <v>69</v>
      </c>
      <c r="H19" s="427">
        <v>3</v>
      </c>
      <c r="I19" s="427" t="s">
        <v>70</v>
      </c>
      <c r="J19" s="418">
        <v>9</v>
      </c>
    </row>
    <row r="20" spans="1:10" s="233" customFormat="1" ht="60" customHeight="1" x14ac:dyDescent="0.35">
      <c r="A20" s="468"/>
      <c r="B20" s="640">
        <v>30622</v>
      </c>
      <c r="C20" s="224" t="s">
        <v>72</v>
      </c>
      <c r="D20" s="116" t="s">
        <v>73</v>
      </c>
      <c r="E20" s="447">
        <v>6</v>
      </c>
      <c r="F20" s="394">
        <v>50013</v>
      </c>
      <c r="G20" s="225" t="s">
        <v>226</v>
      </c>
      <c r="H20" s="227">
        <v>2</v>
      </c>
      <c r="I20" s="227" t="s">
        <v>73</v>
      </c>
      <c r="J20" s="228">
        <v>6</v>
      </c>
    </row>
    <row r="21" spans="1:10" s="233" customFormat="1" ht="39" customHeight="1" x14ac:dyDescent="0.35">
      <c r="A21" s="468"/>
      <c r="B21" s="640">
        <v>30623</v>
      </c>
      <c r="C21" s="224" t="s">
        <v>77</v>
      </c>
      <c r="D21" s="389" t="s">
        <v>78</v>
      </c>
      <c r="E21" s="447">
        <v>6</v>
      </c>
      <c r="F21" s="409" t="s">
        <v>370</v>
      </c>
      <c r="G21" s="225" t="s">
        <v>386</v>
      </c>
      <c r="H21" s="227">
        <v>4</v>
      </c>
      <c r="I21" s="227" t="s">
        <v>80</v>
      </c>
      <c r="J21" s="228">
        <v>6</v>
      </c>
    </row>
    <row r="22" spans="1:10" s="233" customFormat="1" ht="24.5" customHeight="1" x14ac:dyDescent="0.35">
      <c r="A22" s="468"/>
      <c r="B22" s="640">
        <v>30624</v>
      </c>
      <c r="C22" s="224" t="s">
        <v>82</v>
      </c>
      <c r="D22" s="389" t="s">
        <v>83</v>
      </c>
      <c r="E22" s="447">
        <v>9</v>
      </c>
      <c r="F22" s="394">
        <v>50239</v>
      </c>
      <c r="G22" s="225" t="s">
        <v>84</v>
      </c>
      <c r="H22" s="227">
        <v>4</v>
      </c>
      <c r="I22" s="227" t="s">
        <v>85</v>
      </c>
      <c r="J22" s="228">
        <v>9</v>
      </c>
    </row>
    <row r="23" spans="1:10" s="233" customFormat="1" ht="55" customHeight="1" thickBot="1" x14ac:dyDescent="0.4">
      <c r="A23" s="468"/>
      <c r="B23" s="641">
        <v>30625</v>
      </c>
      <c r="C23" s="404" t="s">
        <v>87</v>
      </c>
      <c r="D23" s="405"/>
      <c r="E23" s="406">
        <v>3</v>
      </c>
      <c r="F23" s="395">
        <v>50019</v>
      </c>
      <c r="G23" s="396" t="s">
        <v>89</v>
      </c>
      <c r="H23" s="419">
        <v>2</v>
      </c>
      <c r="I23" s="419"/>
      <c r="J23" s="420">
        <v>3</v>
      </c>
    </row>
    <row r="24" spans="1:10" x14ac:dyDescent="0.35">
      <c r="A24" s="468"/>
      <c r="B24" s="445"/>
      <c r="C24" s="421" t="s">
        <v>90</v>
      </c>
      <c r="D24" s="422"/>
      <c r="E24" s="74">
        <f>SUM(E19:E23)</f>
        <v>33</v>
      </c>
      <c r="F24" s="222"/>
      <c r="G24" s="231"/>
      <c r="H24" s="232"/>
      <c r="I24" s="232"/>
      <c r="J24" s="386"/>
    </row>
    <row r="25" spans="1:10" ht="15" thickBot="1" x14ac:dyDescent="0.4">
      <c r="A25" s="468"/>
      <c r="B25" s="647"/>
      <c r="C25" s="610" t="s">
        <v>42</v>
      </c>
      <c r="D25" s="610"/>
      <c r="E25" s="610"/>
      <c r="F25" s="390"/>
      <c r="G25" s="231"/>
      <c r="H25" s="232"/>
      <c r="I25" s="232"/>
      <c r="J25" s="230"/>
    </row>
    <row r="26" spans="1:10" x14ac:dyDescent="0.35">
      <c r="A26" s="468"/>
      <c r="B26" s="639">
        <v>30626</v>
      </c>
      <c r="C26" s="403" t="s">
        <v>91</v>
      </c>
      <c r="D26" s="656"/>
      <c r="E26" s="612"/>
      <c r="F26" s="393">
        <v>50188</v>
      </c>
      <c r="G26" s="424" t="s">
        <v>225</v>
      </c>
      <c r="H26" s="416">
        <v>1</v>
      </c>
      <c r="I26" s="416"/>
      <c r="J26" s="417"/>
    </row>
    <row r="27" spans="1:10" s="233" customFormat="1" ht="29" x14ac:dyDescent="0.35">
      <c r="A27" s="468"/>
      <c r="B27" s="640">
        <v>30627</v>
      </c>
      <c r="C27" s="446" t="s">
        <v>92</v>
      </c>
      <c r="D27" s="116" t="s">
        <v>93</v>
      </c>
      <c r="E27" s="613">
        <v>8</v>
      </c>
      <c r="F27" s="409">
        <v>50308</v>
      </c>
      <c r="G27" s="391" t="s">
        <v>227</v>
      </c>
      <c r="H27" s="443">
        <v>5</v>
      </c>
      <c r="I27" s="414" t="s">
        <v>95</v>
      </c>
      <c r="J27" s="415">
        <v>8</v>
      </c>
    </row>
    <row r="28" spans="1:10" s="233" customFormat="1" ht="29" x14ac:dyDescent="0.35">
      <c r="A28" s="468"/>
      <c r="B28" s="648" t="s">
        <v>97</v>
      </c>
      <c r="C28" s="117" t="s">
        <v>98</v>
      </c>
      <c r="D28" s="116" t="s">
        <v>99</v>
      </c>
      <c r="E28" s="613">
        <v>6</v>
      </c>
      <c r="F28" s="409" t="s">
        <v>223</v>
      </c>
      <c r="G28" s="391" t="s">
        <v>392</v>
      </c>
      <c r="H28" s="414">
        <v>1</v>
      </c>
      <c r="I28" s="414" t="s">
        <v>99</v>
      </c>
      <c r="J28" s="415">
        <v>6</v>
      </c>
    </row>
    <row r="29" spans="1:10" s="233" customFormat="1" ht="108" customHeight="1" x14ac:dyDescent="0.35">
      <c r="A29" s="468"/>
      <c r="B29" s="649">
        <v>30629</v>
      </c>
      <c r="C29" s="448" t="s">
        <v>103</v>
      </c>
      <c r="D29" s="449" t="s">
        <v>104</v>
      </c>
      <c r="E29" s="614">
        <v>10</v>
      </c>
      <c r="F29" s="435" t="s">
        <v>380</v>
      </c>
      <c r="G29" s="436" t="s">
        <v>381</v>
      </c>
      <c r="H29" s="426" t="s">
        <v>382</v>
      </c>
      <c r="I29" s="426" t="s">
        <v>104</v>
      </c>
      <c r="J29" s="426" t="s">
        <v>379</v>
      </c>
    </row>
    <row r="30" spans="1:10" ht="15" thickBot="1" x14ac:dyDescent="0.4">
      <c r="A30" s="468"/>
      <c r="B30" s="650">
        <v>30021</v>
      </c>
      <c r="C30" s="404" t="s">
        <v>110</v>
      </c>
      <c r="D30" s="405"/>
      <c r="E30" s="615">
        <v>4</v>
      </c>
      <c r="F30" s="395"/>
      <c r="G30" s="425" t="s">
        <v>111</v>
      </c>
      <c r="H30" s="397">
        <v>3</v>
      </c>
      <c r="I30" s="397"/>
      <c r="J30" s="398">
        <v>4</v>
      </c>
    </row>
    <row r="31" spans="1:10" ht="15" thickBot="1" x14ac:dyDescent="0.4">
      <c r="A31" s="468"/>
      <c r="B31" s="445"/>
      <c r="C31" s="611"/>
      <c r="D31" s="422"/>
      <c r="E31" s="119">
        <f>SUM(E27:E30)</f>
        <v>28</v>
      </c>
      <c r="F31" s="222"/>
      <c r="G31" s="231"/>
      <c r="H31" s="232"/>
      <c r="I31" s="232"/>
      <c r="J31" s="386"/>
    </row>
    <row r="32" spans="1:10" ht="15.5" thickTop="1" thickBot="1" x14ac:dyDescent="0.4">
      <c r="A32" s="469"/>
      <c r="B32" s="645"/>
      <c r="C32" s="60" t="s">
        <v>112</v>
      </c>
      <c r="D32" s="90"/>
      <c r="E32" s="91">
        <f>E24+E31</f>
        <v>61</v>
      </c>
      <c r="F32" s="243"/>
      <c r="G32" s="231"/>
      <c r="H32" s="232"/>
      <c r="I32" s="232"/>
      <c r="J32" s="230"/>
    </row>
    <row r="33" spans="1:10" ht="15" customHeight="1" thickBot="1" x14ac:dyDescent="0.4">
      <c r="A33" s="467" t="s">
        <v>113</v>
      </c>
      <c r="B33" s="647"/>
      <c r="C33" s="610" t="s">
        <v>20</v>
      </c>
      <c r="D33" s="610"/>
      <c r="E33" s="610"/>
      <c r="F33" s="390"/>
      <c r="G33" s="231"/>
      <c r="H33" s="232"/>
      <c r="I33" s="232"/>
      <c r="J33" s="230"/>
    </row>
    <row r="34" spans="1:10" ht="15" customHeight="1" x14ac:dyDescent="0.35">
      <c r="A34" s="468"/>
      <c r="B34" s="616">
        <v>30630</v>
      </c>
      <c r="C34" s="617" t="s">
        <v>114</v>
      </c>
      <c r="D34" s="423" t="s">
        <v>115</v>
      </c>
      <c r="E34" s="618">
        <v>3</v>
      </c>
      <c r="F34" s="475">
        <v>50277</v>
      </c>
      <c r="G34" s="658" t="s">
        <v>264</v>
      </c>
      <c r="H34" s="477">
        <v>1</v>
      </c>
      <c r="I34" s="427" t="s">
        <v>115</v>
      </c>
      <c r="J34" s="418">
        <v>3</v>
      </c>
    </row>
    <row r="35" spans="1:10" x14ac:dyDescent="0.35">
      <c r="A35" s="468"/>
      <c r="B35" s="479"/>
      <c r="C35" s="480"/>
      <c r="D35" s="116" t="s">
        <v>118</v>
      </c>
      <c r="E35" s="613">
        <v>3</v>
      </c>
      <c r="F35" s="476"/>
      <c r="G35" s="659"/>
      <c r="H35" s="478"/>
      <c r="I35" s="227" t="s">
        <v>118</v>
      </c>
      <c r="J35" s="228">
        <v>3</v>
      </c>
    </row>
    <row r="36" spans="1:10" s="233" customFormat="1" ht="33.5" customHeight="1" x14ac:dyDescent="0.35">
      <c r="A36" s="468"/>
      <c r="B36" s="640">
        <v>30631</v>
      </c>
      <c r="C36" s="446" t="s">
        <v>120</v>
      </c>
      <c r="D36" s="116" t="s">
        <v>121</v>
      </c>
      <c r="E36" s="613">
        <v>10</v>
      </c>
      <c r="F36" s="409">
        <v>50101</v>
      </c>
      <c r="G36" s="225" t="s">
        <v>371</v>
      </c>
      <c r="H36" s="227">
        <v>4</v>
      </c>
      <c r="I36" s="227" t="s">
        <v>123</v>
      </c>
      <c r="J36" s="228">
        <v>6</v>
      </c>
    </row>
    <row r="37" spans="1:10" s="233" customFormat="1" ht="47" customHeight="1" x14ac:dyDescent="0.35">
      <c r="A37" s="468"/>
      <c r="B37" s="472" t="s">
        <v>376</v>
      </c>
      <c r="C37" s="459" t="s">
        <v>221</v>
      </c>
      <c r="D37" s="461" t="s">
        <v>212</v>
      </c>
      <c r="E37" s="619">
        <v>6</v>
      </c>
      <c r="F37" s="409">
        <v>50017</v>
      </c>
      <c r="G37" s="225" t="s">
        <v>372</v>
      </c>
      <c r="H37" s="434">
        <v>3</v>
      </c>
      <c r="I37" s="434" t="s">
        <v>181</v>
      </c>
      <c r="J37" s="228">
        <v>6</v>
      </c>
    </row>
    <row r="38" spans="1:10" s="233" customFormat="1" ht="43.5" x14ac:dyDescent="0.35">
      <c r="A38" s="468"/>
      <c r="B38" s="473"/>
      <c r="C38" s="460"/>
      <c r="D38" s="462"/>
      <c r="E38" s="620"/>
      <c r="F38" s="433">
        <v>50284</v>
      </c>
      <c r="G38" s="437" t="s">
        <v>373</v>
      </c>
      <c r="H38" s="227">
        <v>4</v>
      </c>
      <c r="I38" s="227" t="s">
        <v>185</v>
      </c>
      <c r="J38" s="228">
        <v>6</v>
      </c>
    </row>
    <row r="39" spans="1:10" s="233" customFormat="1" ht="72.5" x14ac:dyDescent="0.35">
      <c r="A39" s="468"/>
      <c r="B39" s="651" t="s">
        <v>213</v>
      </c>
      <c r="C39" s="446" t="s">
        <v>390</v>
      </c>
      <c r="D39" s="389" t="s">
        <v>385</v>
      </c>
      <c r="E39" s="621">
        <v>6</v>
      </c>
      <c r="F39" s="409"/>
      <c r="G39" s="225" t="s">
        <v>374</v>
      </c>
      <c r="H39" s="227"/>
      <c r="I39" s="227"/>
      <c r="J39" s="228">
        <v>6</v>
      </c>
    </row>
    <row r="40" spans="1:10" s="233" customFormat="1" ht="58.5" thickBot="1" x14ac:dyDescent="0.4">
      <c r="A40" s="468"/>
      <c r="B40" s="650" t="s">
        <v>214</v>
      </c>
      <c r="C40" s="404" t="s">
        <v>220</v>
      </c>
      <c r="D40" s="405" t="s">
        <v>391</v>
      </c>
      <c r="E40" s="622">
        <v>6</v>
      </c>
      <c r="F40" s="395"/>
      <c r="G40" s="425" t="s">
        <v>224</v>
      </c>
      <c r="H40" s="431"/>
      <c r="I40" s="431"/>
      <c r="J40" s="432">
        <v>6</v>
      </c>
    </row>
    <row r="41" spans="1:10" x14ac:dyDescent="0.35">
      <c r="A41" s="468"/>
      <c r="B41" s="652"/>
      <c r="C41" s="421" t="s">
        <v>90</v>
      </c>
      <c r="D41" s="422"/>
      <c r="E41" s="74">
        <f>SUM(E34:E40)</f>
        <v>34</v>
      </c>
      <c r="F41" s="222"/>
      <c r="G41" s="231"/>
      <c r="H41" s="232"/>
      <c r="I41" s="232"/>
      <c r="J41" s="386"/>
    </row>
    <row r="42" spans="1:10" ht="15" thickBot="1" x14ac:dyDescent="0.4">
      <c r="A42" s="468"/>
      <c r="B42" s="647"/>
      <c r="C42" s="610" t="s">
        <v>42</v>
      </c>
      <c r="D42" s="610"/>
      <c r="E42" s="610"/>
      <c r="F42" s="390"/>
      <c r="G42" s="231"/>
      <c r="H42" s="232"/>
      <c r="I42" s="232"/>
      <c r="J42" s="230"/>
    </row>
    <row r="43" spans="1:10" ht="58" x14ac:dyDescent="0.35">
      <c r="A43" s="468"/>
      <c r="B43" s="644" t="s">
        <v>215</v>
      </c>
      <c r="C43" s="401" t="s">
        <v>216</v>
      </c>
      <c r="D43" s="423" t="s">
        <v>389</v>
      </c>
      <c r="E43" s="623">
        <v>6</v>
      </c>
      <c r="F43" s="393"/>
      <c r="G43" s="424" t="s">
        <v>217</v>
      </c>
      <c r="H43" s="427"/>
      <c r="I43" s="427"/>
      <c r="J43" s="418">
        <v>6</v>
      </c>
    </row>
    <row r="44" spans="1:10" ht="72.5" x14ac:dyDescent="0.35">
      <c r="A44" s="468"/>
      <c r="B44" s="651" t="s">
        <v>218</v>
      </c>
      <c r="C44" s="446" t="s">
        <v>388</v>
      </c>
      <c r="D44" s="116" t="s">
        <v>387</v>
      </c>
      <c r="E44" s="613">
        <v>6</v>
      </c>
      <c r="F44" s="394"/>
      <c r="G44" s="225" t="s">
        <v>375</v>
      </c>
      <c r="H44" s="227"/>
      <c r="I44" s="227"/>
      <c r="J44" s="228">
        <v>6</v>
      </c>
    </row>
    <row r="45" spans="1:10" x14ac:dyDescent="0.35">
      <c r="A45" s="468"/>
      <c r="B45" s="651">
        <v>50309</v>
      </c>
      <c r="C45" s="446" t="s">
        <v>219</v>
      </c>
      <c r="D45" s="447"/>
      <c r="E45" s="613">
        <v>6</v>
      </c>
      <c r="F45" s="627"/>
      <c r="G45" s="438"/>
      <c r="H45" s="453"/>
      <c r="I45" s="453"/>
      <c r="J45" s="454"/>
    </row>
    <row r="46" spans="1:10" x14ac:dyDescent="0.35">
      <c r="A46" s="468"/>
      <c r="B46" s="651">
        <v>50310</v>
      </c>
      <c r="C46" s="446" t="s">
        <v>222</v>
      </c>
      <c r="D46" s="447"/>
      <c r="E46" s="613">
        <v>6</v>
      </c>
      <c r="F46" s="627"/>
      <c r="G46" s="439"/>
      <c r="H46" s="453"/>
      <c r="I46" s="453"/>
      <c r="J46" s="454"/>
    </row>
    <row r="47" spans="1:10" ht="15" thickBot="1" x14ac:dyDescent="0.4">
      <c r="A47" s="468"/>
      <c r="B47" s="641">
        <v>30022</v>
      </c>
      <c r="C47" s="624" t="s">
        <v>159</v>
      </c>
      <c r="D47" s="625"/>
      <c r="E47" s="626">
        <v>3</v>
      </c>
      <c r="F47" s="628"/>
      <c r="G47" s="450"/>
      <c r="H47" s="451"/>
      <c r="I47" s="451"/>
      <c r="J47" s="452"/>
    </row>
    <row r="48" spans="1:10" ht="15" thickBot="1" x14ac:dyDescent="0.4">
      <c r="A48" s="444"/>
      <c r="B48" s="652"/>
      <c r="C48" s="611" t="s">
        <v>162</v>
      </c>
      <c r="D48" s="422"/>
      <c r="E48" s="119">
        <f>SUM(E43:E47)</f>
        <v>27</v>
      </c>
      <c r="F48" s="222"/>
      <c r="G48" s="231"/>
      <c r="H48" s="232"/>
      <c r="I48" s="232"/>
      <c r="J48" s="386"/>
    </row>
    <row r="49" spans="1:10" ht="15.5" thickTop="1" thickBot="1" x14ac:dyDescent="0.4">
      <c r="A49" s="444"/>
      <c r="B49" s="653"/>
      <c r="C49" s="120" t="s">
        <v>163</v>
      </c>
      <c r="D49" s="73"/>
      <c r="E49" s="119">
        <f>E48+E41</f>
        <v>61</v>
      </c>
      <c r="F49" s="222"/>
      <c r="G49" s="231"/>
      <c r="H49" s="232"/>
      <c r="I49" s="232"/>
      <c r="J49" s="230"/>
    </row>
    <row r="50" spans="1:10" ht="15.5" thickTop="1" thickBot="1" x14ac:dyDescent="0.4">
      <c r="A50" s="238"/>
      <c r="B50" s="654"/>
      <c r="C50" s="123" t="s">
        <v>164</v>
      </c>
      <c r="D50" s="124"/>
      <c r="E50" s="125">
        <f>E49+E32+E17</f>
        <v>180</v>
      </c>
      <c r="F50" s="243"/>
      <c r="G50" s="633"/>
      <c r="H50" s="634"/>
      <c r="I50" s="634"/>
      <c r="J50" s="635"/>
    </row>
    <row r="51" spans="1:10" s="247" customFormat="1" x14ac:dyDescent="0.35">
      <c r="A51" s="239"/>
      <c r="B51" s="655"/>
      <c r="C51" s="240"/>
      <c r="D51" s="241"/>
      <c r="E51" s="242"/>
      <c r="F51" s="243"/>
      <c r="G51" s="440"/>
      <c r="H51" s="441"/>
      <c r="I51" s="441"/>
      <c r="J51" s="442"/>
    </row>
    <row r="52" spans="1:10" s="247" customFormat="1" x14ac:dyDescent="0.35">
      <c r="A52" s="239"/>
      <c r="B52" s="655"/>
      <c r="C52" s="240"/>
      <c r="D52" s="241"/>
      <c r="E52" s="242"/>
      <c r="F52" s="243"/>
      <c r="G52" s="244"/>
      <c r="H52" s="245"/>
      <c r="I52" s="245"/>
      <c r="J52" s="246"/>
    </row>
    <row r="54" spans="1:10" x14ac:dyDescent="0.35">
      <c r="C54" s="387"/>
      <c r="D54" s="388"/>
      <c r="E54" s="388"/>
    </row>
    <row r="55" spans="1:10" x14ac:dyDescent="0.35">
      <c r="C55" s="387"/>
      <c r="D55" s="388"/>
      <c r="E55" s="388"/>
    </row>
    <row r="56" spans="1:10" x14ac:dyDescent="0.35">
      <c r="C56" s="387"/>
      <c r="D56" s="388"/>
      <c r="E56" s="388"/>
    </row>
  </sheetData>
  <autoFilter ref="C4:E50" xr:uid="{00000000-0009-0000-0000-000000000000}"/>
  <mergeCells count="21">
    <mergeCell ref="F4:G4"/>
    <mergeCell ref="A33:A47"/>
    <mergeCell ref="C11:E11"/>
    <mergeCell ref="F34:F35"/>
    <mergeCell ref="G34:G35"/>
    <mergeCell ref="H34:H35"/>
    <mergeCell ref="C42:E42"/>
    <mergeCell ref="C33:E33"/>
    <mergeCell ref="B34:B35"/>
    <mergeCell ref="C34:C35"/>
    <mergeCell ref="A18:A32"/>
    <mergeCell ref="C18:E18"/>
    <mergeCell ref="C25:E25"/>
    <mergeCell ref="A2:E2"/>
    <mergeCell ref="A3:C3"/>
    <mergeCell ref="A4:A17"/>
    <mergeCell ref="C5:E5"/>
    <mergeCell ref="E37:E38"/>
    <mergeCell ref="B37:B38"/>
    <mergeCell ref="C37:C38"/>
    <mergeCell ref="D37:D38"/>
  </mergeCells>
  <pageMargins left="0.39370078740157483" right="0.39370078740157483" top="0.39370078740157483" bottom="0.39370078740157483" header="0.31496062992125984" footer="0.31496062992125984"/>
  <pageSetup paperSize="8" scale="7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99"/>
    <pageSetUpPr fitToPage="1"/>
  </sheetPr>
  <dimension ref="A1:S89"/>
  <sheetViews>
    <sheetView topLeftCell="A34" zoomScale="110" zoomScaleNormal="110" workbookViewId="0">
      <selection activeCell="J46" sqref="J46:J48"/>
    </sheetView>
  </sheetViews>
  <sheetFormatPr defaultColWidth="8.7265625" defaultRowHeight="14.5" x14ac:dyDescent="0.35"/>
  <cols>
    <col min="2" max="2" width="10.54296875" style="4" customWidth="1"/>
    <col min="3" max="3" width="29.81640625" customWidth="1"/>
    <col min="4" max="4" width="12.1796875" customWidth="1"/>
    <col min="6" max="6" width="4.453125" style="2" customWidth="1"/>
    <col min="7" max="9" width="9.1796875" customWidth="1"/>
    <col min="10" max="10" width="22.1796875" customWidth="1"/>
    <col min="11" max="12" width="8.7265625" customWidth="1"/>
    <col min="13" max="13" width="9.453125" customWidth="1"/>
    <col min="14" max="14" width="11.54296875" customWidth="1"/>
    <col min="15" max="16" width="8.7265625" customWidth="1"/>
    <col min="17" max="17" width="42.81640625" customWidth="1"/>
  </cols>
  <sheetData>
    <row r="1" spans="1:17" ht="18.5" x14ac:dyDescent="0.35">
      <c r="A1" s="1" t="s">
        <v>0</v>
      </c>
      <c r="B1" s="1"/>
      <c r="C1" s="1"/>
    </row>
    <row r="2" spans="1:17" ht="18.5" x14ac:dyDescent="0.35">
      <c r="A2" s="520" t="s">
        <v>1</v>
      </c>
      <c r="B2" s="520"/>
      <c r="C2" s="520"/>
      <c r="D2" s="520"/>
    </row>
    <row r="3" spans="1:17" ht="15.5" x14ac:dyDescent="0.35">
      <c r="A3" s="521" t="s">
        <v>2</v>
      </c>
      <c r="B3" s="521"/>
      <c r="C3" s="521"/>
    </row>
    <row r="4" spans="1:17" ht="16" thickBot="1" x14ac:dyDescent="0.4">
      <c r="A4" s="466" t="s">
        <v>3</v>
      </c>
      <c r="B4" s="466"/>
      <c r="C4" s="466"/>
      <c r="D4" s="3"/>
      <c r="E4" s="4"/>
      <c r="G4" s="4"/>
      <c r="H4" s="3"/>
      <c r="I4" s="5"/>
      <c r="J4" s="6"/>
      <c r="K4" s="6"/>
      <c r="L4" s="6"/>
      <c r="M4" s="6"/>
      <c r="N4" s="6"/>
      <c r="O4" s="6"/>
      <c r="P4" s="6"/>
      <c r="Q4" s="4"/>
    </row>
    <row r="5" spans="1:17" s="16" customFormat="1" ht="44.15" customHeight="1" thickBot="1" x14ac:dyDescent="0.4">
      <c r="A5" s="492" t="s">
        <v>4</v>
      </c>
      <c r="B5" s="7" t="s">
        <v>5</v>
      </c>
      <c r="C5" s="7" t="s">
        <v>6</v>
      </c>
      <c r="D5" s="8" t="s">
        <v>7</v>
      </c>
      <c r="E5" s="9" t="s">
        <v>8</v>
      </c>
      <c r="F5" s="9" t="s">
        <v>9</v>
      </c>
      <c r="G5" s="8" t="s">
        <v>10</v>
      </c>
      <c r="H5" s="8" t="s">
        <v>11</v>
      </c>
      <c r="I5" s="10" t="s">
        <v>12</v>
      </c>
      <c r="J5" s="11" t="s">
        <v>13</v>
      </c>
      <c r="K5" s="12" t="s">
        <v>14</v>
      </c>
      <c r="L5" s="13" t="s">
        <v>15</v>
      </c>
      <c r="M5" s="13" t="s">
        <v>16</v>
      </c>
      <c r="N5" s="14" t="s">
        <v>8</v>
      </c>
      <c r="O5" s="13" t="s">
        <v>17</v>
      </c>
      <c r="P5" s="15" t="s">
        <v>18</v>
      </c>
      <c r="Q5" s="6" t="s">
        <v>19</v>
      </c>
    </row>
    <row r="6" spans="1:17" x14ac:dyDescent="0.35">
      <c r="A6" s="493"/>
      <c r="B6" s="17"/>
      <c r="C6" s="522" t="s">
        <v>20</v>
      </c>
      <c r="D6" s="523"/>
      <c r="E6" s="523"/>
      <c r="F6" s="523"/>
      <c r="G6" s="523"/>
      <c r="H6" s="523"/>
      <c r="I6" s="524"/>
      <c r="J6" s="18"/>
      <c r="K6" s="19"/>
      <c r="L6" s="19"/>
      <c r="M6" s="19"/>
      <c r="N6" s="6"/>
      <c r="O6" s="6"/>
      <c r="P6" s="6"/>
      <c r="Q6" s="20"/>
    </row>
    <row r="7" spans="1:17" x14ac:dyDescent="0.35">
      <c r="A7" s="493"/>
      <c r="B7" s="21">
        <v>30611</v>
      </c>
      <c r="C7" s="22" t="s">
        <v>21</v>
      </c>
      <c r="D7" s="23" t="s">
        <v>22</v>
      </c>
      <c r="E7" s="23">
        <v>9</v>
      </c>
      <c r="F7" s="23" t="s">
        <v>23</v>
      </c>
      <c r="G7" s="24" t="s">
        <v>24</v>
      </c>
      <c r="H7" s="24" t="s">
        <v>25</v>
      </c>
      <c r="I7" s="25">
        <v>1</v>
      </c>
      <c r="J7" s="26" t="s">
        <v>26</v>
      </c>
      <c r="K7" s="27">
        <v>1</v>
      </c>
      <c r="L7" s="27">
        <v>1</v>
      </c>
      <c r="M7" s="27" t="s">
        <v>22</v>
      </c>
      <c r="N7" s="28">
        <v>8</v>
      </c>
      <c r="O7" s="29" t="s">
        <v>27</v>
      </c>
      <c r="P7" s="29" t="s">
        <v>28</v>
      </c>
      <c r="Q7" s="525"/>
    </row>
    <row r="8" spans="1:17" x14ac:dyDescent="0.35">
      <c r="A8" s="493"/>
      <c r="B8" s="30">
        <v>30527</v>
      </c>
      <c r="C8" s="31" t="s">
        <v>29</v>
      </c>
      <c r="D8" s="32" t="s">
        <v>22</v>
      </c>
      <c r="E8" s="32">
        <v>1</v>
      </c>
      <c r="F8" s="32" t="s">
        <v>23</v>
      </c>
      <c r="G8" s="32" t="s">
        <v>30</v>
      </c>
      <c r="H8" s="32"/>
      <c r="I8" s="33"/>
      <c r="J8" s="26" t="s">
        <v>29</v>
      </c>
      <c r="K8" s="27">
        <v>1</v>
      </c>
      <c r="L8" s="27">
        <v>1</v>
      </c>
      <c r="M8" s="27" t="s">
        <v>22</v>
      </c>
      <c r="N8" s="29">
        <v>1</v>
      </c>
      <c r="O8" s="29" t="s">
        <v>30</v>
      </c>
      <c r="P8" s="29"/>
      <c r="Q8" s="525"/>
    </row>
    <row r="9" spans="1:17" ht="29" x14ac:dyDescent="0.35">
      <c r="A9" s="493"/>
      <c r="B9" s="30">
        <v>30613</v>
      </c>
      <c r="C9" s="31" t="s">
        <v>31</v>
      </c>
      <c r="D9" s="32" t="s">
        <v>32</v>
      </c>
      <c r="E9" s="32">
        <v>9</v>
      </c>
      <c r="F9" s="32" t="s">
        <v>23</v>
      </c>
      <c r="G9" s="32" t="s">
        <v>27</v>
      </c>
      <c r="H9" s="32" t="s">
        <v>33</v>
      </c>
      <c r="I9" s="33" t="s">
        <v>34</v>
      </c>
      <c r="J9" s="26" t="s">
        <v>35</v>
      </c>
      <c r="K9" s="27">
        <v>1</v>
      </c>
      <c r="L9" s="27">
        <v>1</v>
      </c>
      <c r="M9" s="27" t="s">
        <v>32</v>
      </c>
      <c r="N9" s="34">
        <v>8</v>
      </c>
      <c r="O9" s="35" t="s">
        <v>27</v>
      </c>
      <c r="P9" s="35" t="s">
        <v>33</v>
      </c>
      <c r="Q9" s="20"/>
    </row>
    <row r="10" spans="1:17" ht="29.5" thickBot="1" x14ac:dyDescent="0.4">
      <c r="A10" s="493"/>
      <c r="B10" s="30">
        <v>30614</v>
      </c>
      <c r="C10" s="31" t="s">
        <v>36</v>
      </c>
      <c r="D10" s="36" t="s">
        <v>37</v>
      </c>
      <c r="E10" s="37">
        <v>9</v>
      </c>
      <c r="F10" s="32" t="s">
        <v>23</v>
      </c>
      <c r="G10" s="32" t="s">
        <v>24</v>
      </c>
      <c r="H10" s="24" t="s">
        <v>25</v>
      </c>
      <c r="I10" s="33" t="s">
        <v>38</v>
      </c>
      <c r="J10" s="26" t="s">
        <v>39</v>
      </c>
      <c r="K10" s="27">
        <v>2</v>
      </c>
      <c r="L10" s="27">
        <v>1</v>
      </c>
      <c r="M10" s="27" t="s">
        <v>40</v>
      </c>
      <c r="N10" s="29">
        <v>9</v>
      </c>
      <c r="O10" s="29" t="s">
        <v>24</v>
      </c>
      <c r="P10" s="29" t="s">
        <v>41</v>
      </c>
      <c r="Q10" s="20"/>
    </row>
    <row r="11" spans="1:17" ht="15" thickTop="1" x14ac:dyDescent="0.35">
      <c r="A11" s="493"/>
      <c r="B11" s="38"/>
      <c r="C11" s="39"/>
      <c r="D11" s="40"/>
      <c r="E11" s="41">
        <f>SUM(E7:E10)</f>
        <v>28</v>
      </c>
      <c r="F11" s="42"/>
      <c r="G11" s="43"/>
      <c r="H11" s="44"/>
      <c r="I11" s="45"/>
      <c r="J11" s="18"/>
      <c r="K11" s="19"/>
      <c r="L11" s="19"/>
      <c r="M11" s="19"/>
      <c r="N11" s="6"/>
      <c r="O11" s="6"/>
      <c r="P11" s="6"/>
      <c r="Q11" s="20"/>
    </row>
    <row r="12" spans="1:17" x14ac:dyDescent="0.35">
      <c r="A12" s="493"/>
      <c r="B12" s="46"/>
      <c r="C12" s="526" t="s">
        <v>42</v>
      </c>
      <c r="D12" s="526"/>
      <c r="E12" s="526"/>
      <c r="F12" s="526"/>
      <c r="G12" s="526"/>
      <c r="H12" s="526"/>
      <c r="I12" s="527"/>
      <c r="J12" s="18"/>
      <c r="K12" s="19"/>
      <c r="L12" s="19"/>
      <c r="M12" s="19"/>
      <c r="N12" s="6"/>
      <c r="O12" s="6"/>
      <c r="P12" s="6"/>
      <c r="Q12" s="20"/>
    </row>
    <row r="13" spans="1:17" ht="14.5" customHeight="1" x14ac:dyDescent="0.35">
      <c r="A13" s="493"/>
      <c r="B13" s="528">
        <v>30616</v>
      </c>
      <c r="C13" s="529" t="s">
        <v>43</v>
      </c>
      <c r="D13" s="47" t="s">
        <v>44</v>
      </c>
      <c r="E13" s="47">
        <v>1</v>
      </c>
      <c r="F13" s="47" t="s">
        <v>23</v>
      </c>
      <c r="G13" s="47" t="s">
        <v>45</v>
      </c>
      <c r="H13" s="23"/>
      <c r="I13" s="531" t="s">
        <v>46</v>
      </c>
      <c r="J13" s="500" t="s">
        <v>47</v>
      </c>
      <c r="K13" s="501">
        <v>1</v>
      </c>
      <c r="L13" s="501">
        <v>2</v>
      </c>
      <c r="M13" s="48" t="s">
        <v>44</v>
      </c>
      <c r="N13" s="48">
        <v>1</v>
      </c>
      <c r="O13" s="49" t="s">
        <v>27</v>
      </c>
      <c r="P13" s="49" t="s">
        <v>48</v>
      </c>
      <c r="Q13" s="50"/>
    </row>
    <row r="14" spans="1:17" ht="50.25" customHeight="1" x14ac:dyDescent="0.35">
      <c r="A14" s="493"/>
      <c r="B14" s="503"/>
      <c r="C14" s="530"/>
      <c r="D14" s="51" t="s">
        <v>49</v>
      </c>
      <c r="E14" s="51">
        <v>10</v>
      </c>
      <c r="F14" s="32" t="s">
        <v>23</v>
      </c>
      <c r="G14" s="32" t="s">
        <v>27</v>
      </c>
      <c r="H14" s="51" t="s">
        <v>50</v>
      </c>
      <c r="I14" s="499"/>
      <c r="J14" s="500"/>
      <c r="K14" s="501"/>
      <c r="L14" s="501"/>
      <c r="M14" s="27" t="s">
        <v>49</v>
      </c>
      <c r="N14" s="28">
        <v>10</v>
      </c>
      <c r="O14" s="29" t="s">
        <v>27</v>
      </c>
      <c r="P14" s="28" t="s">
        <v>50</v>
      </c>
      <c r="Q14" s="20"/>
    </row>
    <row r="15" spans="1:17" ht="43.5" x14ac:dyDescent="0.35">
      <c r="A15" s="493"/>
      <c r="B15" s="30">
        <v>30617</v>
      </c>
      <c r="C15" s="31" t="s">
        <v>51</v>
      </c>
      <c r="D15" s="36" t="s">
        <v>49</v>
      </c>
      <c r="E15" s="52">
        <v>8</v>
      </c>
      <c r="F15" s="52" t="s">
        <v>23</v>
      </c>
      <c r="G15" s="32" t="s">
        <v>27</v>
      </c>
      <c r="H15" s="51" t="s">
        <v>50</v>
      </c>
      <c r="I15" s="33" t="s">
        <v>52</v>
      </c>
      <c r="J15" s="53" t="s">
        <v>53</v>
      </c>
      <c r="K15" s="27">
        <v>4</v>
      </c>
      <c r="L15" s="27">
        <v>1</v>
      </c>
      <c r="M15" s="27" t="s">
        <v>49</v>
      </c>
      <c r="N15" s="29">
        <v>8</v>
      </c>
      <c r="O15" s="29" t="s">
        <v>27</v>
      </c>
      <c r="P15" s="29" t="s">
        <v>48</v>
      </c>
      <c r="Q15" s="18"/>
    </row>
    <row r="16" spans="1:17" ht="36" x14ac:dyDescent="0.35">
      <c r="A16" s="493"/>
      <c r="B16" s="30">
        <v>30619</v>
      </c>
      <c r="C16" s="31" t="s">
        <v>54</v>
      </c>
      <c r="D16" s="32" t="s">
        <v>55</v>
      </c>
      <c r="E16" s="32">
        <v>6</v>
      </c>
      <c r="F16" s="32" t="s">
        <v>23</v>
      </c>
      <c r="G16" s="51" t="s">
        <v>24</v>
      </c>
      <c r="H16" s="51" t="s">
        <v>56</v>
      </c>
      <c r="I16" s="33" t="s">
        <v>57</v>
      </c>
      <c r="J16" s="54" t="s">
        <v>58</v>
      </c>
      <c r="K16" s="27">
        <v>2</v>
      </c>
      <c r="L16" s="27">
        <v>2</v>
      </c>
      <c r="M16" s="27" t="s">
        <v>59</v>
      </c>
      <c r="N16" s="55">
        <v>6</v>
      </c>
      <c r="O16" s="55" t="s">
        <v>27</v>
      </c>
      <c r="P16" s="55" t="s">
        <v>60</v>
      </c>
      <c r="Q16" s="20"/>
    </row>
    <row r="17" spans="1:17" ht="36.5" thickBot="1" x14ac:dyDescent="0.4">
      <c r="A17" s="493"/>
      <c r="B17" s="30">
        <v>30620</v>
      </c>
      <c r="C17" s="31" t="s">
        <v>61</v>
      </c>
      <c r="D17" s="32" t="s">
        <v>62</v>
      </c>
      <c r="E17" s="56">
        <v>6</v>
      </c>
      <c r="F17" s="32" t="s">
        <v>23</v>
      </c>
      <c r="G17" s="51" t="s">
        <v>24</v>
      </c>
      <c r="H17" s="51" t="s">
        <v>25</v>
      </c>
      <c r="I17" s="33" t="s">
        <v>63</v>
      </c>
      <c r="J17" s="26" t="s">
        <v>64</v>
      </c>
      <c r="K17" s="27">
        <v>2</v>
      </c>
      <c r="L17" s="27">
        <v>1</v>
      </c>
      <c r="M17" s="27" t="s">
        <v>62</v>
      </c>
      <c r="N17" s="29">
        <v>6</v>
      </c>
      <c r="O17" s="55" t="s">
        <v>27</v>
      </c>
      <c r="P17" s="55" t="s">
        <v>60</v>
      </c>
      <c r="Q17" s="20"/>
    </row>
    <row r="18" spans="1:17" ht="15" thickTop="1" x14ac:dyDescent="0.35">
      <c r="A18" s="493"/>
      <c r="B18" s="38"/>
      <c r="C18" s="57"/>
      <c r="D18" s="40"/>
      <c r="E18" s="41">
        <f>SUM(E13:E17)</f>
        <v>31</v>
      </c>
      <c r="F18" s="42"/>
      <c r="G18" s="43"/>
      <c r="H18" s="44"/>
      <c r="I18" s="58"/>
      <c r="J18" s="18"/>
      <c r="K18" s="19"/>
      <c r="L18" s="19"/>
      <c r="M18" s="19"/>
      <c r="N18" s="6"/>
      <c r="O18" s="6"/>
      <c r="P18" s="6"/>
      <c r="Q18" s="20"/>
    </row>
    <row r="19" spans="1:17" ht="15" thickBot="1" x14ac:dyDescent="0.4">
      <c r="A19" s="494"/>
      <c r="B19" s="59"/>
      <c r="C19" s="60" t="s">
        <v>65</v>
      </c>
      <c r="D19" s="61"/>
      <c r="E19" s="62">
        <f>SUM(E18+E11)</f>
        <v>59</v>
      </c>
      <c r="F19" s="62"/>
      <c r="G19" s="63"/>
      <c r="H19" s="64"/>
      <c r="I19" s="65"/>
      <c r="J19" s="18"/>
      <c r="K19" s="19"/>
      <c r="L19" s="19"/>
      <c r="M19" s="19"/>
      <c r="N19" s="6"/>
      <c r="O19" s="6"/>
      <c r="P19" s="6"/>
      <c r="Q19" s="20"/>
    </row>
    <row r="20" spans="1:17" x14ac:dyDescent="0.35">
      <c r="A20" s="493" t="s">
        <v>66</v>
      </c>
      <c r="B20" s="66"/>
      <c r="C20" s="506" t="s">
        <v>20</v>
      </c>
      <c r="D20" s="506"/>
      <c r="E20" s="506"/>
      <c r="F20" s="506"/>
      <c r="G20" s="506"/>
      <c r="H20" s="506"/>
      <c r="I20" s="507"/>
      <c r="J20" s="18"/>
      <c r="K20" s="19"/>
      <c r="L20" s="19"/>
      <c r="M20" s="19"/>
      <c r="N20" s="6"/>
      <c r="O20" s="6"/>
      <c r="P20" s="6"/>
      <c r="Q20" s="20"/>
    </row>
    <row r="21" spans="1:17" x14ac:dyDescent="0.35">
      <c r="A21" s="493"/>
      <c r="B21" s="30">
        <v>30621</v>
      </c>
      <c r="C21" s="31" t="s">
        <v>67</v>
      </c>
      <c r="D21" s="52" t="s">
        <v>68</v>
      </c>
      <c r="E21" s="32">
        <v>9</v>
      </c>
      <c r="F21" s="32" t="s">
        <v>23</v>
      </c>
      <c r="G21" s="32" t="s">
        <v>24</v>
      </c>
      <c r="H21" s="67" t="s">
        <v>56</v>
      </c>
      <c r="I21" s="33">
        <v>5</v>
      </c>
      <c r="J21" s="26" t="s">
        <v>69</v>
      </c>
      <c r="K21" s="27">
        <v>3</v>
      </c>
      <c r="L21" s="27">
        <v>1</v>
      </c>
      <c r="M21" s="27" t="s">
        <v>70</v>
      </c>
      <c r="N21" s="29">
        <v>9</v>
      </c>
      <c r="O21" s="68" t="s">
        <v>24</v>
      </c>
      <c r="P21" s="28" t="s">
        <v>71</v>
      </c>
      <c r="Q21" s="20"/>
    </row>
    <row r="22" spans="1:17" ht="29" x14ac:dyDescent="0.35">
      <c r="A22" s="493"/>
      <c r="B22" s="30">
        <v>30622</v>
      </c>
      <c r="C22" s="31" t="s">
        <v>72</v>
      </c>
      <c r="D22" s="52" t="s">
        <v>73</v>
      </c>
      <c r="E22" s="32">
        <v>6</v>
      </c>
      <c r="F22" s="32" t="s">
        <v>74</v>
      </c>
      <c r="G22" s="32" t="s">
        <v>24</v>
      </c>
      <c r="H22" s="69" t="s">
        <v>75</v>
      </c>
      <c r="I22" s="33">
        <v>6</v>
      </c>
      <c r="J22" s="54" t="s">
        <v>76</v>
      </c>
      <c r="K22" s="27">
        <v>2</v>
      </c>
      <c r="L22" s="27">
        <v>1</v>
      </c>
      <c r="M22" s="70" t="s">
        <v>73</v>
      </c>
      <c r="N22" s="29">
        <v>6</v>
      </c>
      <c r="O22" s="28" t="s">
        <v>45</v>
      </c>
      <c r="P22" s="29"/>
      <c r="Q22" s="18"/>
    </row>
    <row r="23" spans="1:17" ht="24" x14ac:dyDescent="0.35">
      <c r="A23" s="493"/>
      <c r="B23" s="30">
        <v>30623</v>
      </c>
      <c r="C23" s="31" t="s">
        <v>77</v>
      </c>
      <c r="D23" s="36" t="s">
        <v>78</v>
      </c>
      <c r="E23" s="32">
        <v>6</v>
      </c>
      <c r="F23" s="32" t="s">
        <v>23</v>
      </c>
      <c r="G23" s="32" t="s">
        <v>24</v>
      </c>
      <c r="H23" s="67" t="s">
        <v>56</v>
      </c>
      <c r="I23" s="33">
        <v>7</v>
      </c>
      <c r="J23" s="26" t="s">
        <v>79</v>
      </c>
      <c r="K23" s="71">
        <v>4</v>
      </c>
      <c r="L23" s="27">
        <v>2</v>
      </c>
      <c r="M23" s="27" t="s">
        <v>80</v>
      </c>
      <c r="N23" s="29">
        <v>6</v>
      </c>
      <c r="O23" s="29" t="s">
        <v>24</v>
      </c>
      <c r="P23" s="28" t="s">
        <v>81</v>
      </c>
      <c r="Q23" s="20"/>
    </row>
    <row r="24" spans="1:17" x14ac:dyDescent="0.35">
      <c r="A24" s="493"/>
      <c r="B24" s="30">
        <v>30624</v>
      </c>
      <c r="C24" s="31" t="s">
        <v>82</v>
      </c>
      <c r="D24" s="36" t="s">
        <v>83</v>
      </c>
      <c r="E24" s="32">
        <v>9</v>
      </c>
      <c r="F24" s="32" t="s">
        <v>23</v>
      </c>
      <c r="G24" s="32" t="s">
        <v>24</v>
      </c>
      <c r="H24" s="67" t="s">
        <v>56</v>
      </c>
      <c r="I24" s="33">
        <v>8</v>
      </c>
      <c r="J24" s="26" t="s">
        <v>84</v>
      </c>
      <c r="K24" s="27">
        <v>4</v>
      </c>
      <c r="L24" s="27">
        <v>2</v>
      </c>
      <c r="M24" s="27" t="s">
        <v>85</v>
      </c>
      <c r="N24" s="29">
        <v>9</v>
      </c>
      <c r="O24" s="29" t="s">
        <v>24</v>
      </c>
      <c r="P24" s="28" t="s">
        <v>86</v>
      </c>
      <c r="Q24" s="20"/>
    </row>
    <row r="25" spans="1:17" ht="15" thickBot="1" x14ac:dyDescent="0.4">
      <c r="A25" s="493"/>
      <c r="B25" s="30">
        <v>30625</v>
      </c>
      <c r="C25" s="31" t="s">
        <v>87</v>
      </c>
      <c r="D25" s="36"/>
      <c r="E25" s="56">
        <v>3</v>
      </c>
      <c r="F25" s="32" t="s">
        <v>88</v>
      </c>
      <c r="G25" s="32" t="s">
        <v>30</v>
      </c>
      <c r="H25" s="32"/>
      <c r="I25" s="33"/>
      <c r="J25" s="26" t="s">
        <v>89</v>
      </c>
      <c r="K25" s="27">
        <v>2</v>
      </c>
      <c r="L25" s="27">
        <v>1</v>
      </c>
      <c r="M25" s="27"/>
      <c r="N25" s="29">
        <v>3</v>
      </c>
      <c r="O25" s="29" t="s">
        <v>30</v>
      </c>
      <c r="P25" s="29"/>
      <c r="Q25" s="20"/>
    </row>
    <row r="26" spans="1:17" ht="15" thickTop="1" x14ac:dyDescent="0.35">
      <c r="A26" s="493"/>
      <c r="B26" s="30"/>
      <c r="C26" s="72" t="s">
        <v>90</v>
      </c>
      <c r="D26" s="73"/>
      <c r="E26" s="74">
        <f>SUM(E21:E25)</f>
        <v>33</v>
      </c>
      <c r="F26" s="75"/>
      <c r="G26" s="76"/>
      <c r="H26" s="32"/>
      <c r="I26" s="33"/>
      <c r="J26" s="18"/>
      <c r="K26" s="19"/>
      <c r="L26" s="19"/>
      <c r="M26" s="19"/>
      <c r="N26" s="6"/>
      <c r="O26" s="6"/>
      <c r="P26" s="6"/>
      <c r="Q26" s="20"/>
    </row>
    <row r="27" spans="1:17" x14ac:dyDescent="0.35">
      <c r="A27" s="493"/>
      <c r="B27" s="77"/>
      <c r="C27" s="463" t="s">
        <v>42</v>
      </c>
      <c r="D27" s="463"/>
      <c r="E27" s="463"/>
      <c r="F27" s="463"/>
      <c r="G27" s="463"/>
      <c r="H27" s="463"/>
      <c r="I27" s="502"/>
      <c r="J27" s="18"/>
      <c r="K27" s="19"/>
      <c r="L27" s="19"/>
      <c r="M27" s="19"/>
      <c r="N27" s="6"/>
      <c r="O27" s="6"/>
      <c r="P27" s="6"/>
      <c r="Q27" s="20"/>
    </row>
    <row r="28" spans="1:17" x14ac:dyDescent="0.35">
      <c r="A28" s="493"/>
      <c r="B28" s="30">
        <v>30626</v>
      </c>
      <c r="C28" s="76" t="s">
        <v>91</v>
      </c>
      <c r="D28" s="78"/>
      <c r="E28" s="78"/>
      <c r="F28" s="78"/>
      <c r="G28" s="78"/>
      <c r="H28" s="78"/>
      <c r="I28" s="79"/>
      <c r="J28" s="18"/>
      <c r="K28" s="19"/>
      <c r="L28" s="19"/>
      <c r="M28" s="19"/>
      <c r="N28" s="6"/>
      <c r="O28" s="6"/>
      <c r="P28" s="6"/>
      <c r="Q28" s="20"/>
    </row>
    <row r="29" spans="1:17" ht="24" x14ac:dyDescent="0.35">
      <c r="A29" s="493"/>
      <c r="B29" s="30">
        <v>30627</v>
      </c>
      <c r="C29" s="31" t="s">
        <v>92</v>
      </c>
      <c r="D29" s="52" t="s">
        <v>93</v>
      </c>
      <c r="E29" s="32">
        <v>8</v>
      </c>
      <c r="F29" s="32" t="s">
        <v>23</v>
      </c>
      <c r="G29" s="32" t="s">
        <v>24</v>
      </c>
      <c r="H29" s="67" t="s">
        <v>56</v>
      </c>
      <c r="I29" s="33">
        <v>9</v>
      </c>
      <c r="J29" s="26" t="s">
        <v>94</v>
      </c>
      <c r="K29" s="80">
        <v>5</v>
      </c>
      <c r="L29" s="27">
        <v>1</v>
      </c>
      <c r="M29" s="27" t="s">
        <v>95</v>
      </c>
      <c r="N29" s="29">
        <v>8</v>
      </c>
      <c r="O29" s="29" t="s">
        <v>24</v>
      </c>
      <c r="P29" s="28" t="s">
        <v>96</v>
      </c>
      <c r="Q29" s="18"/>
    </row>
    <row r="30" spans="1:17" ht="29" x14ac:dyDescent="0.35">
      <c r="A30" s="493"/>
      <c r="B30" s="81" t="s">
        <v>97</v>
      </c>
      <c r="C30" s="82" t="s">
        <v>98</v>
      </c>
      <c r="D30" s="52" t="s">
        <v>99</v>
      </c>
      <c r="E30" s="32">
        <v>6</v>
      </c>
      <c r="F30" s="52" t="s">
        <v>100</v>
      </c>
      <c r="G30" s="32" t="s">
        <v>24</v>
      </c>
      <c r="H30" s="67" t="s">
        <v>75</v>
      </c>
      <c r="I30" s="33">
        <v>10</v>
      </c>
      <c r="J30" s="26" t="s">
        <v>101</v>
      </c>
      <c r="K30" s="27">
        <v>1</v>
      </c>
      <c r="L30" s="27">
        <v>2</v>
      </c>
      <c r="M30" s="27" t="s">
        <v>99</v>
      </c>
      <c r="N30" s="29">
        <v>6</v>
      </c>
      <c r="O30" s="29" t="s">
        <v>24</v>
      </c>
      <c r="P30" s="29" t="s">
        <v>102</v>
      </c>
      <c r="Q30" s="20"/>
    </row>
    <row r="31" spans="1:17" ht="48" x14ac:dyDescent="0.35">
      <c r="A31" s="493"/>
      <c r="B31" s="508">
        <v>30629</v>
      </c>
      <c r="C31" s="510" t="s">
        <v>103</v>
      </c>
      <c r="D31" s="512" t="s">
        <v>104</v>
      </c>
      <c r="E31" s="514">
        <v>10</v>
      </c>
      <c r="F31" s="514" t="s">
        <v>23</v>
      </c>
      <c r="G31" s="514" t="s">
        <v>24</v>
      </c>
      <c r="H31" s="516" t="s">
        <v>56</v>
      </c>
      <c r="I31" s="518">
        <v>11</v>
      </c>
      <c r="J31" s="83" t="s">
        <v>105</v>
      </c>
      <c r="K31" s="84">
        <v>3</v>
      </c>
      <c r="L31" s="84">
        <v>1</v>
      </c>
      <c r="M31" s="84" t="s">
        <v>104</v>
      </c>
      <c r="N31" s="84" t="s">
        <v>106</v>
      </c>
      <c r="O31" s="85" t="s">
        <v>24</v>
      </c>
      <c r="P31" s="86" t="s">
        <v>107</v>
      </c>
      <c r="Q31" s="497" t="s">
        <v>108</v>
      </c>
    </row>
    <row r="32" spans="1:17" x14ac:dyDescent="0.35">
      <c r="A32" s="493"/>
      <c r="B32" s="509"/>
      <c r="C32" s="511"/>
      <c r="D32" s="513"/>
      <c r="E32" s="515"/>
      <c r="F32" s="515"/>
      <c r="G32" s="515"/>
      <c r="H32" s="517"/>
      <c r="I32" s="519"/>
      <c r="J32" s="83" t="s">
        <v>109</v>
      </c>
      <c r="K32" s="84">
        <v>4</v>
      </c>
      <c r="L32" s="84">
        <v>2</v>
      </c>
      <c r="M32" s="84" t="s">
        <v>104</v>
      </c>
      <c r="N32" s="85">
        <v>6</v>
      </c>
      <c r="O32" s="87" t="s">
        <v>24</v>
      </c>
      <c r="P32" s="87" t="s">
        <v>107</v>
      </c>
      <c r="Q32" s="498"/>
    </row>
    <row r="33" spans="1:17" ht="15" thickBot="1" x14ac:dyDescent="0.4">
      <c r="A33" s="493"/>
      <c r="B33" s="30">
        <v>30021</v>
      </c>
      <c r="C33" s="31" t="s">
        <v>110</v>
      </c>
      <c r="D33" s="36"/>
      <c r="E33" s="56">
        <v>4</v>
      </c>
      <c r="F33" s="32"/>
      <c r="G33" s="32" t="s">
        <v>30</v>
      </c>
      <c r="H33" s="32"/>
      <c r="I33" s="33"/>
      <c r="J33" s="54" t="s">
        <v>111</v>
      </c>
      <c r="K33" s="27">
        <v>3</v>
      </c>
      <c r="L33" s="27">
        <v>2</v>
      </c>
      <c r="M33" s="27"/>
      <c r="N33" s="29">
        <v>4</v>
      </c>
      <c r="O33" s="29" t="s">
        <v>30</v>
      </c>
      <c r="P33" s="29"/>
      <c r="Q33" s="20"/>
    </row>
    <row r="34" spans="1:17" ht="15.5" thickTop="1" thickBot="1" x14ac:dyDescent="0.4">
      <c r="A34" s="493"/>
      <c r="B34" s="30"/>
      <c r="C34" s="88"/>
      <c r="D34" s="73"/>
      <c r="E34" s="89">
        <f>SUM(E29:E33)</f>
        <v>28</v>
      </c>
      <c r="F34" s="75"/>
      <c r="G34" s="76"/>
      <c r="H34" s="32"/>
      <c r="I34" s="33"/>
      <c r="J34" s="18"/>
      <c r="K34" s="19"/>
      <c r="L34" s="19"/>
      <c r="M34" s="19"/>
      <c r="N34" s="6"/>
      <c r="O34" s="6"/>
      <c r="P34" s="6"/>
      <c r="Q34" s="20"/>
    </row>
    <row r="35" spans="1:17" ht="15.5" thickTop="1" thickBot="1" x14ac:dyDescent="0.4">
      <c r="A35" s="494"/>
      <c r="B35" s="59"/>
      <c r="C35" s="60" t="s">
        <v>112</v>
      </c>
      <c r="D35" s="90"/>
      <c r="E35" s="91">
        <f>E26+E34</f>
        <v>61</v>
      </c>
      <c r="F35" s="62"/>
      <c r="G35" s="63"/>
      <c r="H35" s="64"/>
      <c r="I35" s="92"/>
      <c r="J35" s="18"/>
      <c r="K35" s="19"/>
      <c r="L35" s="19"/>
      <c r="M35" s="19"/>
      <c r="N35" s="6"/>
      <c r="O35" s="6"/>
      <c r="P35" s="6"/>
      <c r="Q35" s="20"/>
    </row>
    <row r="36" spans="1:17" x14ac:dyDescent="0.35">
      <c r="A36" s="492" t="s">
        <v>113</v>
      </c>
      <c r="B36" s="77"/>
      <c r="C36" s="463" t="s">
        <v>20</v>
      </c>
      <c r="D36" s="463"/>
      <c r="E36" s="463"/>
      <c r="F36" s="463"/>
      <c r="G36" s="463"/>
      <c r="H36" s="463"/>
      <c r="I36" s="502"/>
      <c r="J36" s="18"/>
      <c r="K36" s="19"/>
      <c r="L36" s="19"/>
      <c r="M36" s="19"/>
      <c r="N36" s="6"/>
      <c r="O36" s="6"/>
      <c r="P36" s="6"/>
      <c r="Q36" s="20"/>
    </row>
    <row r="37" spans="1:17" x14ac:dyDescent="0.35">
      <c r="A37" s="493"/>
      <c r="B37" s="503">
        <v>30630</v>
      </c>
      <c r="C37" s="504" t="s">
        <v>114</v>
      </c>
      <c r="D37" s="52" t="s">
        <v>115</v>
      </c>
      <c r="E37" s="32">
        <v>3</v>
      </c>
      <c r="F37" s="505" t="s">
        <v>116</v>
      </c>
      <c r="G37" s="32" t="s">
        <v>24</v>
      </c>
      <c r="H37" s="67" t="s">
        <v>75</v>
      </c>
      <c r="I37" s="499">
        <v>12</v>
      </c>
      <c r="J37" s="500" t="s">
        <v>117</v>
      </c>
      <c r="K37" s="501">
        <v>1</v>
      </c>
      <c r="L37" s="501">
        <v>2</v>
      </c>
      <c r="M37" s="71" t="s">
        <v>115</v>
      </c>
      <c r="N37" s="29">
        <v>3</v>
      </c>
      <c r="O37" s="29" t="s">
        <v>24</v>
      </c>
      <c r="P37" s="29" t="s">
        <v>102</v>
      </c>
      <c r="Q37" s="18"/>
    </row>
    <row r="38" spans="1:17" x14ac:dyDescent="0.35">
      <c r="A38" s="493"/>
      <c r="B38" s="503"/>
      <c r="C38" s="504"/>
      <c r="D38" s="52" t="s">
        <v>118</v>
      </c>
      <c r="E38" s="32">
        <v>3</v>
      </c>
      <c r="F38" s="505"/>
      <c r="G38" s="32" t="s">
        <v>45</v>
      </c>
      <c r="H38" s="67"/>
      <c r="I38" s="499"/>
      <c r="J38" s="500"/>
      <c r="K38" s="501"/>
      <c r="L38" s="501"/>
      <c r="M38" s="70" t="s">
        <v>118</v>
      </c>
      <c r="N38" s="29">
        <v>3</v>
      </c>
      <c r="O38" s="29" t="s">
        <v>119</v>
      </c>
      <c r="P38" s="29"/>
      <c r="Q38" s="50"/>
    </row>
    <row r="39" spans="1:17" ht="27.65" customHeight="1" x14ac:dyDescent="0.35">
      <c r="A39" s="493"/>
      <c r="B39" s="30">
        <v>30631</v>
      </c>
      <c r="C39" s="93" t="s">
        <v>120</v>
      </c>
      <c r="D39" s="52" t="s">
        <v>121</v>
      </c>
      <c r="E39" s="32">
        <v>10</v>
      </c>
      <c r="F39" s="32" t="s">
        <v>23</v>
      </c>
      <c r="G39" s="32" t="s">
        <v>24</v>
      </c>
      <c r="H39" s="67" t="s">
        <v>25</v>
      </c>
      <c r="I39" s="33">
        <v>13</v>
      </c>
      <c r="J39" s="26" t="s">
        <v>122</v>
      </c>
      <c r="K39" s="27">
        <v>2</v>
      </c>
      <c r="L39" s="27">
        <v>2</v>
      </c>
      <c r="M39" s="27" t="s">
        <v>123</v>
      </c>
      <c r="N39" s="29">
        <v>10</v>
      </c>
      <c r="O39" s="29" t="s">
        <v>24</v>
      </c>
      <c r="P39" s="28" t="s">
        <v>124</v>
      </c>
      <c r="Q39" s="94" t="s">
        <v>125</v>
      </c>
    </row>
    <row r="40" spans="1:17" ht="40.5" customHeight="1" x14ac:dyDescent="0.35">
      <c r="A40" s="493"/>
      <c r="B40" s="95">
        <v>30639</v>
      </c>
      <c r="C40" s="96" t="s">
        <v>126</v>
      </c>
      <c r="D40" s="97" t="s">
        <v>127</v>
      </c>
      <c r="E40" s="52">
        <v>6</v>
      </c>
      <c r="F40" s="98" t="s">
        <v>23</v>
      </c>
      <c r="G40" s="32" t="s">
        <v>24</v>
      </c>
      <c r="H40" s="67" t="s">
        <v>25</v>
      </c>
      <c r="I40" s="33">
        <v>14</v>
      </c>
      <c r="J40" s="99" t="s">
        <v>128</v>
      </c>
      <c r="K40" s="27">
        <v>4</v>
      </c>
      <c r="L40" s="27">
        <v>1</v>
      </c>
      <c r="M40" s="27" t="s">
        <v>129</v>
      </c>
      <c r="N40" s="29">
        <v>6</v>
      </c>
      <c r="O40" s="29" t="s">
        <v>24</v>
      </c>
      <c r="P40" s="29" t="s">
        <v>130</v>
      </c>
      <c r="Q40" s="18" t="s">
        <v>131</v>
      </c>
    </row>
    <row r="41" spans="1:17" ht="43.5" x14ac:dyDescent="0.35">
      <c r="A41" s="493"/>
      <c r="B41" s="100" t="s">
        <v>132</v>
      </c>
      <c r="C41" s="101" t="s">
        <v>133</v>
      </c>
      <c r="D41" s="102" t="s">
        <v>123</v>
      </c>
      <c r="E41" s="32">
        <v>6</v>
      </c>
      <c r="F41" s="98" t="s">
        <v>23</v>
      </c>
      <c r="G41" s="32" t="s">
        <v>45</v>
      </c>
      <c r="H41" s="32"/>
      <c r="I41" s="103">
        <v>15</v>
      </c>
      <c r="J41" s="104" t="s">
        <v>134</v>
      </c>
      <c r="K41" s="27">
        <v>3</v>
      </c>
      <c r="L41" s="27">
        <v>1</v>
      </c>
      <c r="M41" s="27" t="s">
        <v>123</v>
      </c>
      <c r="N41" s="28">
        <v>5</v>
      </c>
      <c r="O41" s="29" t="s">
        <v>24</v>
      </c>
      <c r="P41" s="29" t="s">
        <v>135</v>
      </c>
      <c r="Q41" s="18"/>
    </row>
    <row r="42" spans="1:17" ht="145.5" thickBot="1" x14ac:dyDescent="0.4">
      <c r="A42" s="493"/>
      <c r="B42" s="100" t="s">
        <v>136</v>
      </c>
      <c r="C42" s="105" t="s">
        <v>137</v>
      </c>
      <c r="D42" s="102" t="s">
        <v>123</v>
      </c>
      <c r="E42" s="37">
        <v>6</v>
      </c>
      <c r="F42" s="98" t="s">
        <v>23</v>
      </c>
      <c r="G42" s="32" t="s">
        <v>45</v>
      </c>
      <c r="H42" s="32"/>
      <c r="I42" s="33">
        <v>16</v>
      </c>
      <c r="J42" s="104" t="s">
        <v>138</v>
      </c>
      <c r="K42" s="27">
        <v>4</v>
      </c>
      <c r="L42" s="27">
        <v>1</v>
      </c>
      <c r="M42" s="27" t="s">
        <v>123</v>
      </c>
      <c r="N42" s="29">
        <v>6</v>
      </c>
      <c r="O42" s="29" t="s">
        <v>24</v>
      </c>
      <c r="P42" s="29" t="s">
        <v>135</v>
      </c>
      <c r="Q42" s="106" t="s">
        <v>139</v>
      </c>
    </row>
    <row r="43" spans="1:17" ht="15" thickTop="1" x14ac:dyDescent="0.35">
      <c r="A43" s="493"/>
      <c r="B43" s="107"/>
      <c r="C43" s="72" t="s">
        <v>90</v>
      </c>
      <c r="D43" s="73"/>
      <c r="E43" s="74">
        <f>SUM(E37:E42)</f>
        <v>34</v>
      </c>
      <c r="F43" s="108"/>
      <c r="G43" s="76"/>
      <c r="H43" s="32"/>
      <c r="I43" s="33"/>
      <c r="J43" s="18"/>
      <c r="K43" s="19"/>
      <c r="L43" s="19"/>
      <c r="M43" s="19"/>
      <c r="N43" s="6"/>
      <c r="O43" s="6"/>
      <c r="P43" s="6"/>
      <c r="Q43" s="18"/>
    </row>
    <row r="44" spans="1:17" x14ac:dyDescent="0.35">
      <c r="A44" s="493"/>
      <c r="B44" s="77"/>
      <c r="C44" s="463" t="s">
        <v>42</v>
      </c>
      <c r="D44" s="463"/>
      <c r="E44" s="463"/>
      <c r="F44" s="463"/>
      <c r="G44" s="463"/>
      <c r="H44" s="463"/>
      <c r="I44" s="502"/>
      <c r="J44" s="18"/>
      <c r="K44" s="19"/>
      <c r="L44" s="19"/>
      <c r="M44" s="19"/>
      <c r="N44" s="6"/>
      <c r="O44" s="6"/>
      <c r="P44" s="6"/>
      <c r="Q44" s="18"/>
    </row>
    <row r="45" spans="1:17" ht="51" customHeight="1" x14ac:dyDescent="0.35">
      <c r="A45" s="493"/>
      <c r="B45" s="109" t="s">
        <v>140</v>
      </c>
      <c r="C45" s="110" t="s">
        <v>141</v>
      </c>
      <c r="D45" s="98" t="s">
        <v>142</v>
      </c>
      <c r="E45" s="98">
        <v>6</v>
      </c>
      <c r="F45" s="98" t="s">
        <v>143</v>
      </c>
      <c r="G45" s="111" t="s">
        <v>45</v>
      </c>
      <c r="H45" s="112" t="s">
        <v>144</v>
      </c>
      <c r="I45" s="113">
        <v>17</v>
      </c>
      <c r="J45" s="114" t="s">
        <v>145</v>
      </c>
      <c r="K45" s="27"/>
      <c r="L45" s="27"/>
      <c r="M45" s="27"/>
      <c r="N45" s="29"/>
      <c r="O45" s="29"/>
      <c r="P45" s="29"/>
      <c r="Q45" s="18"/>
    </row>
    <row r="46" spans="1:17" ht="58" x14ac:dyDescent="0.35">
      <c r="A46" s="493"/>
      <c r="B46" s="100" t="s">
        <v>146</v>
      </c>
      <c r="C46" s="115" t="s">
        <v>147</v>
      </c>
      <c r="D46" s="116" t="s">
        <v>148</v>
      </c>
      <c r="E46" s="32">
        <v>6</v>
      </c>
      <c r="F46" s="112" t="s">
        <v>23</v>
      </c>
      <c r="G46" s="32" t="s">
        <v>45</v>
      </c>
      <c r="H46" s="32"/>
      <c r="I46" s="33">
        <v>18</v>
      </c>
      <c r="J46" s="104" t="s">
        <v>149</v>
      </c>
      <c r="K46" s="27">
        <v>2</v>
      </c>
      <c r="L46" s="27">
        <v>2</v>
      </c>
      <c r="M46" s="27" t="s">
        <v>148</v>
      </c>
      <c r="N46" s="29">
        <v>6</v>
      </c>
      <c r="O46" s="28" t="s">
        <v>45</v>
      </c>
      <c r="P46" s="28"/>
      <c r="Q46" s="18"/>
    </row>
    <row r="47" spans="1:17" ht="43.5" x14ac:dyDescent="0.35">
      <c r="A47" s="493"/>
      <c r="B47" s="100" t="s">
        <v>150</v>
      </c>
      <c r="C47" s="117" t="s">
        <v>151</v>
      </c>
      <c r="D47" s="116" t="s">
        <v>32</v>
      </c>
      <c r="E47" s="32">
        <v>6</v>
      </c>
      <c r="F47" s="32"/>
      <c r="G47" s="32" t="s">
        <v>152</v>
      </c>
      <c r="H47" s="32"/>
      <c r="I47" s="33">
        <v>19</v>
      </c>
      <c r="J47" s="104" t="s">
        <v>153</v>
      </c>
      <c r="K47" s="27">
        <v>1</v>
      </c>
      <c r="L47" s="27">
        <v>2</v>
      </c>
      <c r="M47" s="27" t="s">
        <v>32</v>
      </c>
      <c r="N47" s="29">
        <v>6</v>
      </c>
      <c r="O47" s="28" t="s">
        <v>27</v>
      </c>
      <c r="P47" s="28" t="s">
        <v>33</v>
      </c>
      <c r="Q47" s="20"/>
    </row>
    <row r="48" spans="1:17" ht="43.5" x14ac:dyDescent="0.35">
      <c r="A48" s="493"/>
      <c r="B48" s="100" t="s">
        <v>154</v>
      </c>
      <c r="C48" s="117" t="s">
        <v>155</v>
      </c>
      <c r="D48" s="116" t="s">
        <v>156</v>
      </c>
      <c r="E48" s="32">
        <v>6</v>
      </c>
      <c r="F48" s="32"/>
      <c r="G48" s="32" t="s">
        <v>152</v>
      </c>
      <c r="H48" s="32"/>
      <c r="I48" s="33">
        <v>20</v>
      </c>
      <c r="J48" s="104" t="s">
        <v>157</v>
      </c>
      <c r="K48" s="27">
        <v>3</v>
      </c>
      <c r="L48" s="27">
        <v>2</v>
      </c>
      <c r="M48" s="27" t="s">
        <v>156</v>
      </c>
      <c r="N48" s="28">
        <v>7</v>
      </c>
      <c r="O48" s="28" t="s">
        <v>24</v>
      </c>
      <c r="P48" s="28" t="s">
        <v>158</v>
      </c>
      <c r="Q48" s="118"/>
    </row>
    <row r="49" spans="1:17" ht="15" thickBot="1" x14ac:dyDescent="0.4">
      <c r="A49" s="493"/>
      <c r="B49" s="107">
        <v>30022</v>
      </c>
      <c r="C49" s="31" t="s">
        <v>159</v>
      </c>
      <c r="D49" s="32"/>
      <c r="E49" s="56">
        <v>3</v>
      </c>
      <c r="F49" s="32"/>
      <c r="G49" s="32" t="s">
        <v>160</v>
      </c>
      <c r="H49" s="32"/>
      <c r="I49" s="33"/>
      <c r="J49" s="26" t="s">
        <v>161</v>
      </c>
      <c r="K49" s="27"/>
      <c r="L49" s="27"/>
      <c r="M49" s="27"/>
      <c r="N49" s="29"/>
      <c r="O49" s="29"/>
      <c r="P49" s="29"/>
      <c r="Q49" s="19"/>
    </row>
    <row r="50" spans="1:17" ht="15.5" thickTop="1" thickBot="1" x14ac:dyDescent="0.4">
      <c r="A50" s="493"/>
      <c r="B50" s="107"/>
      <c r="C50" s="88" t="s">
        <v>162</v>
      </c>
      <c r="D50" s="73"/>
      <c r="E50" s="119">
        <f>SUM(E45:E49)</f>
        <v>27</v>
      </c>
      <c r="F50" s="75"/>
      <c r="G50" s="76"/>
      <c r="H50" s="32"/>
      <c r="I50" s="33"/>
      <c r="J50" s="18"/>
      <c r="K50" s="19"/>
      <c r="L50" s="19"/>
      <c r="M50" s="19"/>
      <c r="N50" s="6"/>
      <c r="O50" s="6"/>
      <c r="P50" s="6"/>
      <c r="Q50" s="20"/>
    </row>
    <row r="51" spans="1:17" ht="15.5" thickTop="1" thickBot="1" x14ac:dyDescent="0.4">
      <c r="A51" s="493"/>
      <c r="B51" s="107"/>
      <c r="C51" s="120" t="s">
        <v>163</v>
      </c>
      <c r="D51" s="73"/>
      <c r="E51" s="119">
        <f>E50+E43</f>
        <v>61</v>
      </c>
      <c r="F51" s="75"/>
      <c r="G51" s="76"/>
      <c r="H51" s="32"/>
      <c r="I51" s="33"/>
      <c r="J51" s="18"/>
      <c r="K51" s="19"/>
      <c r="L51" s="19"/>
      <c r="M51" s="19"/>
      <c r="N51" s="6"/>
      <c r="O51" s="6"/>
      <c r="P51" s="6"/>
      <c r="Q51" s="20"/>
    </row>
    <row r="52" spans="1:17" ht="15.5" thickTop="1" thickBot="1" x14ac:dyDescent="0.4">
      <c r="A52" s="121"/>
      <c r="B52" s="122"/>
      <c r="C52" s="123" t="s">
        <v>164</v>
      </c>
      <c r="D52" s="124"/>
      <c r="E52" s="125">
        <f>E51+E35+E19</f>
        <v>181</v>
      </c>
      <c r="F52" s="126"/>
      <c r="G52" s="127"/>
      <c r="H52" s="128"/>
      <c r="I52" s="129"/>
      <c r="J52" s="18"/>
      <c r="K52" s="19"/>
      <c r="L52" s="19"/>
      <c r="M52" s="19"/>
      <c r="N52" s="6"/>
      <c r="O52" s="6"/>
      <c r="P52" s="6"/>
      <c r="Q52" s="20"/>
    </row>
    <row r="53" spans="1:17" x14ac:dyDescent="0.35">
      <c r="C53" s="130"/>
      <c r="D53" s="3"/>
      <c r="E53" s="4"/>
      <c r="G53" s="4"/>
      <c r="H53" s="3"/>
      <c r="I53" s="5"/>
      <c r="J53" s="131"/>
      <c r="K53" s="131"/>
      <c r="L53" s="131"/>
      <c r="M53" s="131"/>
      <c r="N53" s="131"/>
      <c r="O53" s="131"/>
      <c r="P53" s="131"/>
      <c r="Q53" s="4"/>
    </row>
    <row r="54" spans="1:17" ht="15" thickBot="1" x14ac:dyDescent="0.4">
      <c r="C54" s="132" t="s">
        <v>165</v>
      </c>
      <c r="D54" s="3"/>
      <c r="E54" s="4"/>
      <c r="G54" s="4"/>
      <c r="H54" s="3"/>
      <c r="I54" s="5"/>
      <c r="J54" s="131"/>
      <c r="K54" s="131"/>
      <c r="L54" s="131"/>
      <c r="M54" s="131"/>
      <c r="N54" s="131"/>
      <c r="O54" s="131"/>
      <c r="P54" s="131"/>
      <c r="Q54" s="4"/>
    </row>
    <row r="55" spans="1:17" ht="29.5" thickBot="1" x14ac:dyDescent="0.4">
      <c r="A55" s="133"/>
      <c r="B55" s="134" t="s">
        <v>166</v>
      </c>
      <c r="C55" s="135" t="s">
        <v>167</v>
      </c>
      <c r="D55" s="134" t="s">
        <v>168</v>
      </c>
      <c r="E55" s="134" t="s">
        <v>169</v>
      </c>
      <c r="F55" s="136"/>
      <c r="G55" s="134" t="s">
        <v>170</v>
      </c>
      <c r="H55" s="134" t="s">
        <v>171</v>
      </c>
      <c r="I55" s="137" t="s">
        <v>172</v>
      </c>
      <c r="J55" s="138" t="s">
        <v>173</v>
      </c>
      <c r="K55" s="139" t="s">
        <v>174</v>
      </c>
      <c r="L55" s="140" t="s">
        <v>175</v>
      </c>
      <c r="M55" s="131"/>
      <c r="N55" s="131"/>
      <c r="O55" s="131"/>
      <c r="P55" s="131"/>
      <c r="Q55" s="4"/>
    </row>
    <row r="56" spans="1:17" x14ac:dyDescent="0.35">
      <c r="A56" s="492" t="s">
        <v>176</v>
      </c>
      <c r="B56" s="141"/>
      <c r="C56" s="495" t="s">
        <v>20</v>
      </c>
      <c r="D56" s="495"/>
      <c r="E56" s="495"/>
      <c r="F56" s="495"/>
      <c r="G56" s="495"/>
      <c r="H56" s="495"/>
      <c r="I56" s="496"/>
      <c r="J56" s="142"/>
      <c r="K56" s="143"/>
      <c r="L56" s="144"/>
      <c r="M56" s="131"/>
      <c r="N56" s="131"/>
      <c r="O56" s="131"/>
      <c r="P56" s="131"/>
      <c r="Q56" s="4"/>
    </row>
    <row r="57" spans="1:17" ht="29" x14ac:dyDescent="0.35">
      <c r="A57" s="493"/>
      <c r="B57" s="145"/>
      <c r="C57" s="146" t="s">
        <v>177</v>
      </c>
      <c r="D57" s="87"/>
      <c r="E57" s="87"/>
      <c r="F57" s="147"/>
      <c r="G57" s="87"/>
      <c r="H57" s="87"/>
      <c r="I57" s="148"/>
      <c r="J57" s="149"/>
      <c r="K57" s="150"/>
      <c r="L57" s="151"/>
      <c r="M57" s="131"/>
      <c r="N57" s="131"/>
      <c r="O57" s="131"/>
      <c r="P57" s="131"/>
      <c r="Q57" s="4"/>
    </row>
    <row r="58" spans="1:17" ht="29" x14ac:dyDescent="0.35">
      <c r="A58" s="493"/>
      <c r="B58" s="152"/>
      <c r="C58" s="153" t="s">
        <v>178</v>
      </c>
      <c r="D58" s="154" t="s">
        <v>55</v>
      </c>
      <c r="E58" s="154">
        <v>8</v>
      </c>
      <c r="F58" s="155"/>
      <c r="G58" s="154" t="s">
        <v>27</v>
      </c>
      <c r="H58" s="154" t="s">
        <v>60</v>
      </c>
      <c r="I58" s="156"/>
      <c r="J58" s="157"/>
      <c r="K58" s="158">
        <v>1</v>
      </c>
      <c r="L58" s="159">
        <v>1</v>
      </c>
      <c r="M58" s="131"/>
      <c r="N58" s="131"/>
      <c r="O58" s="131"/>
      <c r="P58" s="131"/>
      <c r="Q58" s="4"/>
    </row>
    <row r="59" spans="1:17" ht="29" x14ac:dyDescent="0.35">
      <c r="A59" s="493"/>
      <c r="B59" s="152"/>
      <c r="C59" s="153" t="s">
        <v>179</v>
      </c>
      <c r="D59" s="154" t="s">
        <v>22</v>
      </c>
      <c r="E59" s="154">
        <v>8</v>
      </c>
      <c r="F59" s="155"/>
      <c r="G59" s="154" t="s">
        <v>27</v>
      </c>
      <c r="H59" s="154" t="s">
        <v>28</v>
      </c>
      <c r="I59" s="156"/>
      <c r="J59" s="157"/>
      <c r="K59" s="158">
        <v>2</v>
      </c>
      <c r="L59" s="159">
        <v>1</v>
      </c>
      <c r="M59" s="131"/>
      <c r="N59" s="131"/>
      <c r="O59" s="131"/>
      <c r="P59" s="131"/>
      <c r="Q59" s="4"/>
    </row>
    <row r="60" spans="1:17" ht="29" x14ac:dyDescent="0.35">
      <c r="A60" s="493"/>
      <c r="B60" s="152"/>
      <c r="C60" s="82" t="s">
        <v>180</v>
      </c>
      <c r="D60" s="160" t="s">
        <v>181</v>
      </c>
      <c r="E60" s="160">
        <v>8</v>
      </c>
      <c r="F60" s="155"/>
      <c r="G60" s="154" t="s">
        <v>24</v>
      </c>
      <c r="H60" s="154" t="s">
        <v>182</v>
      </c>
      <c r="I60" s="156"/>
      <c r="J60" s="157"/>
      <c r="K60" s="158">
        <v>3</v>
      </c>
      <c r="L60" s="161">
        <v>1</v>
      </c>
      <c r="M60" s="162"/>
      <c r="N60" s="485"/>
      <c r="O60" s="485"/>
      <c r="P60" s="485"/>
      <c r="Q60" s="163"/>
    </row>
    <row r="61" spans="1:17" ht="15" thickBot="1" x14ac:dyDescent="0.4">
      <c r="A61" s="493"/>
      <c r="B61" s="152"/>
      <c r="C61" s="153" t="s">
        <v>183</v>
      </c>
      <c r="D61" s="154"/>
      <c r="E61" s="164">
        <v>4</v>
      </c>
      <c r="F61" s="155"/>
      <c r="G61" s="154" t="s">
        <v>30</v>
      </c>
      <c r="H61" s="154"/>
      <c r="I61" s="156"/>
      <c r="J61" s="157"/>
      <c r="K61" s="158">
        <v>5</v>
      </c>
      <c r="L61" s="159">
        <v>1</v>
      </c>
      <c r="M61" s="131"/>
      <c r="N61" s="131"/>
      <c r="O61" s="131"/>
      <c r="P61" s="131"/>
      <c r="Q61" s="4"/>
    </row>
    <row r="62" spans="1:17" ht="15" thickTop="1" x14ac:dyDescent="0.35">
      <c r="A62" s="493"/>
      <c r="B62" s="152"/>
      <c r="C62" s="165"/>
      <c r="D62" s="154"/>
      <c r="E62" s="166">
        <v>28</v>
      </c>
      <c r="F62" s="155"/>
      <c r="G62" s="167"/>
      <c r="H62" s="154"/>
      <c r="I62" s="156"/>
      <c r="J62" s="157"/>
      <c r="K62" s="158"/>
      <c r="L62" s="159"/>
      <c r="M62" s="131"/>
      <c r="N62" s="131"/>
      <c r="O62" s="131"/>
      <c r="P62" s="131"/>
      <c r="Q62" s="4"/>
    </row>
    <row r="63" spans="1:17" x14ac:dyDescent="0.35">
      <c r="A63" s="493"/>
      <c r="B63" s="168"/>
      <c r="C63" s="486" t="s">
        <v>42</v>
      </c>
      <c r="D63" s="486"/>
      <c r="E63" s="487"/>
      <c r="F63" s="486"/>
      <c r="G63" s="486"/>
      <c r="H63" s="486"/>
      <c r="I63" s="488"/>
      <c r="J63" s="157"/>
      <c r="K63" s="158"/>
      <c r="L63" s="159"/>
      <c r="M63" s="131"/>
      <c r="N63" s="131"/>
      <c r="O63" s="131"/>
      <c r="P63" s="131"/>
      <c r="Q63" s="4"/>
    </row>
    <row r="64" spans="1:17" x14ac:dyDescent="0.35">
      <c r="A64" s="493"/>
      <c r="B64" s="152"/>
      <c r="C64" s="153" t="s">
        <v>184</v>
      </c>
      <c r="D64" s="154" t="s">
        <v>185</v>
      </c>
      <c r="E64" s="154">
        <v>8</v>
      </c>
      <c r="F64" s="155"/>
      <c r="G64" s="154" t="s">
        <v>24</v>
      </c>
      <c r="H64" s="154" t="s">
        <v>130</v>
      </c>
      <c r="I64" s="156"/>
      <c r="J64" s="157"/>
      <c r="K64" s="158">
        <v>3</v>
      </c>
      <c r="L64" s="159">
        <v>2</v>
      </c>
      <c r="M64" s="131"/>
      <c r="N64" s="131"/>
      <c r="O64" s="131"/>
      <c r="P64" s="131"/>
      <c r="Q64" s="4"/>
    </row>
    <row r="65" spans="1:17" ht="29.5" thickBot="1" x14ac:dyDescent="0.4">
      <c r="A65" s="493"/>
      <c r="B65" s="152"/>
      <c r="C65" s="82" t="s">
        <v>186</v>
      </c>
      <c r="D65" s="169" t="s">
        <v>32</v>
      </c>
      <c r="E65" s="169">
        <v>8</v>
      </c>
      <c r="F65" s="155"/>
      <c r="G65" s="169" t="s">
        <v>27</v>
      </c>
      <c r="H65" s="169" t="s">
        <v>33</v>
      </c>
      <c r="I65" s="156"/>
      <c r="J65" s="157"/>
      <c r="K65" s="170">
        <v>4</v>
      </c>
      <c r="L65" s="161">
        <v>2</v>
      </c>
      <c r="M65" s="171"/>
      <c r="N65" s="131"/>
      <c r="O65" s="131"/>
      <c r="P65" s="131"/>
      <c r="Q65" s="4"/>
    </row>
    <row r="66" spans="1:17" ht="63.65" customHeight="1" thickBot="1" x14ac:dyDescent="0.4">
      <c r="A66" s="493"/>
      <c r="B66" s="152"/>
      <c r="C66" s="172" t="s">
        <v>187</v>
      </c>
      <c r="D66" s="173" t="s">
        <v>104</v>
      </c>
      <c r="E66" s="173">
        <v>6</v>
      </c>
      <c r="F66" s="174"/>
      <c r="G66" s="173" t="s">
        <v>24</v>
      </c>
      <c r="H66" s="173" t="s">
        <v>107</v>
      </c>
      <c r="I66" s="175"/>
      <c r="J66" s="176"/>
      <c r="K66" s="177">
        <v>4</v>
      </c>
      <c r="L66" s="178">
        <v>2</v>
      </c>
      <c r="M66" s="489" t="s">
        <v>188</v>
      </c>
      <c r="N66" s="490"/>
      <c r="O66" s="491"/>
      <c r="P66" s="131"/>
      <c r="Q66" s="4"/>
    </row>
    <row r="67" spans="1:17" ht="15" thickBot="1" x14ac:dyDescent="0.4">
      <c r="A67" s="493"/>
      <c r="B67" s="152"/>
      <c r="C67" s="153" t="s">
        <v>189</v>
      </c>
      <c r="D67" s="154" t="s">
        <v>80</v>
      </c>
      <c r="E67" s="164">
        <v>6</v>
      </c>
      <c r="F67" s="155"/>
      <c r="G67" s="154" t="s">
        <v>24</v>
      </c>
      <c r="H67" s="154" t="s">
        <v>190</v>
      </c>
      <c r="I67" s="156"/>
      <c r="J67" s="179"/>
      <c r="K67" s="180">
        <v>3</v>
      </c>
      <c r="L67" s="159">
        <v>2</v>
      </c>
      <c r="M67" s="131"/>
      <c r="N67" s="131"/>
      <c r="O67" s="131"/>
      <c r="P67" s="131"/>
      <c r="Q67" s="4"/>
    </row>
    <row r="68" spans="1:17" ht="16" customHeight="1" thickTop="1" thickBot="1" x14ac:dyDescent="0.4">
      <c r="A68" s="493"/>
      <c r="B68" s="152"/>
      <c r="C68" s="181"/>
      <c r="D68" s="154"/>
      <c r="E68" s="182">
        <f>SUM(E64:E67)</f>
        <v>28</v>
      </c>
      <c r="F68" s="155"/>
      <c r="G68" s="154"/>
      <c r="H68" s="154"/>
      <c r="I68" s="156"/>
      <c r="J68" s="157"/>
      <c r="K68" s="158"/>
      <c r="L68" s="159"/>
      <c r="M68" s="131"/>
      <c r="N68" s="131"/>
      <c r="O68" s="131"/>
      <c r="P68" s="131"/>
      <c r="Q68" s="4"/>
    </row>
    <row r="69" spans="1:17" ht="15.5" thickTop="1" thickBot="1" x14ac:dyDescent="0.4">
      <c r="A69" s="494"/>
      <c r="B69" s="183"/>
      <c r="C69" s="184" t="s">
        <v>191</v>
      </c>
      <c r="D69" s="185"/>
      <c r="E69" s="186">
        <f>+E62+E68</f>
        <v>56</v>
      </c>
      <c r="F69" s="187"/>
      <c r="G69" s="188"/>
      <c r="H69" s="185"/>
      <c r="I69" s="189"/>
      <c r="J69" s="157"/>
      <c r="K69" s="158"/>
      <c r="L69" s="159"/>
      <c r="M69" s="131"/>
      <c r="N69" s="131"/>
      <c r="O69" s="131"/>
      <c r="P69" s="131"/>
      <c r="Q69" s="4"/>
    </row>
    <row r="70" spans="1:17" x14ac:dyDescent="0.35">
      <c r="A70" s="492" t="s">
        <v>192</v>
      </c>
      <c r="B70" s="141"/>
      <c r="C70" s="495" t="s">
        <v>20</v>
      </c>
      <c r="D70" s="495"/>
      <c r="E70" s="495"/>
      <c r="F70" s="495"/>
      <c r="G70" s="495"/>
      <c r="H70" s="495"/>
      <c r="I70" s="496"/>
      <c r="J70" s="157"/>
      <c r="K70" s="158"/>
      <c r="L70" s="159"/>
      <c r="M70" s="131"/>
      <c r="N70" s="131"/>
      <c r="O70" s="131"/>
      <c r="P70" s="131"/>
      <c r="Q70" s="4"/>
    </row>
    <row r="71" spans="1:17" ht="29" x14ac:dyDescent="0.35">
      <c r="A71" s="493"/>
      <c r="B71" s="152"/>
      <c r="C71" s="190" t="s">
        <v>193</v>
      </c>
      <c r="D71" s="160" t="s">
        <v>95</v>
      </c>
      <c r="E71" s="160">
        <v>10</v>
      </c>
      <c r="F71" s="155"/>
      <c r="G71" s="154" t="s">
        <v>24</v>
      </c>
      <c r="H71" s="154" t="s">
        <v>96</v>
      </c>
      <c r="I71" s="156"/>
      <c r="J71" s="157"/>
      <c r="K71" s="170">
        <v>4</v>
      </c>
      <c r="L71" s="161">
        <v>1</v>
      </c>
      <c r="M71" s="171"/>
      <c r="N71" s="131"/>
      <c r="O71" s="131"/>
      <c r="P71" s="131"/>
      <c r="Q71" s="4"/>
    </row>
    <row r="72" spans="1:17" x14ac:dyDescent="0.35">
      <c r="A72" s="493"/>
      <c r="B72" s="152"/>
      <c r="C72" s="82" t="s">
        <v>194</v>
      </c>
      <c r="D72" s="169"/>
      <c r="E72" s="169">
        <v>6</v>
      </c>
      <c r="F72" s="155"/>
      <c r="G72" s="169" t="s">
        <v>152</v>
      </c>
      <c r="H72" s="167"/>
      <c r="I72" s="156"/>
      <c r="J72" s="157"/>
      <c r="K72" s="167"/>
      <c r="L72" s="191"/>
      <c r="M72" s="131"/>
      <c r="N72" s="131"/>
      <c r="O72" s="131"/>
      <c r="P72" s="131"/>
      <c r="Q72" s="4"/>
    </row>
    <row r="73" spans="1:17" x14ac:dyDescent="0.35">
      <c r="A73" s="493"/>
      <c r="B73" s="152"/>
      <c r="C73" s="82" t="s">
        <v>195</v>
      </c>
      <c r="D73" s="169"/>
      <c r="E73" s="169">
        <v>6</v>
      </c>
      <c r="F73" s="155"/>
      <c r="G73" s="169" t="s">
        <v>30</v>
      </c>
      <c r="H73" s="169"/>
      <c r="I73" s="156"/>
      <c r="J73" s="192"/>
      <c r="K73" s="158"/>
      <c r="L73" s="159"/>
      <c r="M73" s="131"/>
      <c r="N73" s="131"/>
      <c r="O73" s="131"/>
      <c r="P73" s="131"/>
      <c r="Q73" s="4"/>
    </row>
    <row r="74" spans="1:17" ht="29.5" thickBot="1" x14ac:dyDescent="0.4">
      <c r="A74" s="493"/>
      <c r="B74" s="152"/>
      <c r="C74" s="82" t="s">
        <v>196</v>
      </c>
      <c r="D74" s="193" t="s">
        <v>197</v>
      </c>
      <c r="E74" s="194" t="s">
        <v>198</v>
      </c>
      <c r="F74" s="155"/>
      <c r="G74" s="193" t="s">
        <v>199</v>
      </c>
      <c r="H74" s="193" t="s">
        <v>200</v>
      </c>
      <c r="I74" s="156"/>
      <c r="J74" s="157"/>
      <c r="K74" s="170">
        <v>5</v>
      </c>
      <c r="L74" s="161">
        <v>1</v>
      </c>
      <c r="M74" s="171"/>
      <c r="N74" s="131"/>
      <c r="O74" s="131"/>
      <c r="P74" s="131"/>
      <c r="Q74" s="4"/>
    </row>
    <row r="75" spans="1:17" ht="15" thickTop="1" x14ac:dyDescent="0.35">
      <c r="A75" s="493"/>
      <c r="B75" s="152"/>
      <c r="C75" s="165"/>
      <c r="D75" s="154"/>
      <c r="E75" s="166">
        <v>30</v>
      </c>
      <c r="F75" s="155"/>
      <c r="G75" s="167"/>
      <c r="H75" s="154"/>
      <c r="I75" s="156"/>
      <c r="J75" s="157"/>
      <c r="K75" s="158"/>
      <c r="L75" s="159"/>
      <c r="M75" s="131"/>
      <c r="N75" s="131"/>
      <c r="O75" s="131"/>
      <c r="P75" s="131"/>
      <c r="Q75" s="4"/>
    </row>
    <row r="76" spans="1:17" x14ac:dyDescent="0.35">
      <c r="A76" s="493"/>
      <c r="B76" s="168"/>
      <c r="C76" s="486" t="s">
        <v>42</v>
      </c>
      <c r="D76" s="486"/>
      <c r="E76" s="486"/>
      <c r="F76" s="486"/>
      <c r="G76" s="486"/>
      <c r="H76" s="486"/>
      <c r="I76" s="488"/>
      <c r="J76" s="157"/>
      <c r="K76" s="158"/>
      <c r="L76" s="159"/>
      <c r="M76" s="131"/>
      <c r="N76" s="131"/>
      <c r="O76" s="131"/>
      <c r="P76" s="131"/>
      <c r="Q76" s="4"/>
    </row>
    <row r="77" spans="1:17" ht="29" x14ac:dyDescent="0.35">
      <c r="A77" s="493"/>
      <c r="B77" s="152"/>
      <c r="C77" s="195" t="s">
        <v>201</v>
      </c>
      <c r="D77" s="196" t="s">
        <v>181</v>
      </c>
      <c r="E77" s="196">
        <v>6</v>
      </c>
      <c r="F77" s="155"/>
      <c r="G77" s="169" t="s">
        <v>24</v>
      </c>
      <c r="H77" s="169" t="s">
        <v>202</v>
      </c>
      <c r="I77" s="156"/>
      <c r="J77" s="192"/>
      <c r="K77" s="158">
        <v>3</v>
      </c>
      <c r="L77" s="159">
        <v>2</v>
      </c>
      <c r="M77" s="131"/>
      <c r="N77" s="131"/>
      <c r="O77" s="131"/>
      <c r="P77" s="131"/>
      <c r="Q77" s="4"/>
    </row>
    <row r="78" spans="1:17" ht="43.5" x14ac:dyDescent="0.35">
      <c r="A78" s="493"/>
      <c r="B78" s="152"/>
      <c r="C78" s="153" t="s">
        <v>203</v>
      </c>
      <c r="D78" s="154" t="s">
        <v>62</v>
      </c>
      <c r="E78" s="154">
        <v>8</v>
      </c>
      <c r="F78" s="155"/>
      <c r="G78" s="154" t="s">
        <v>27</v>
      </c>
      <c r="H78" s="154" t="s">
        <v>60</v>
      </c>
      <c r="I78" s="156"/>
      <c r="J78" s="197"/>
      <c r="K78" s="158">
        <v>2</v>
      </c>
      <c r="L78" s="159">
        <v>2</v>
      </c>
      <c r="M78" s="131"/>
      <c r="N78" s="131"/>
      <c r="O78" s="131"/>
      <c r="P78" s="131"/>
      <c r="Q78" s="20"/>
    </row>
    <row r="79" spans="1:17" ht="29" x14ac:dyDescent="0.35">
      <c r="A79" s="493"/>
      <c r="B79" s="152"/>
      <c r="C79" s="82" t="s">
        <v>204</v>
      </c>
      <c r="D79" s="169"/>
      <c r="E79" s="169">
        <v>6</v>
      </c>
      <c r="F79" s="155"/>
      <c r="G79" s="169" t="s">
        <v>152</v>
      </c>
      <c r="H79" s="169"/>
      <c r="I79" s="156"/>
      <c r="J79" s="197"/>
      <c r="K79" s="158"/>
      <c r="L79" s="159"/>
      <c r="M79" s="131"/>
      <c r="N79" s="131"/>
      <c r="O79" s="131"/>
      <c r="P79" s="131"/>
      <c r="Q79" s="20"/>
    </row>
    <row r="80" spans="1:17" ht="15" thickBot="1" x14ac:dyDescent="0.4">
      <c r="A80" s="493"/>
      <c r="B80" s="152"/>
      <c r="C80" s="153" t="s">
        <v>205</v>
      </c>
      <c r="D80" s="154"/>
      <c r="E80" s="164">
        <v>12</v>
      </c>
      <c r="F80" s="155"/>
      <c r="G80" s="154" t="s">
        <v>160</v>
      </c>
      <c r="H80" s="154"/>
      <c r="I80" s="156"/>
      <c r="J80" s="157"/>
      <c r="K80" s="158"/>
      <c r="L80" s="159"/>
      <c r="M80" s="131"/>
      <c r="N80" s="131"/>
      <c r="O80" s="131"/>
      <c r="P80" s="131"/>
      <c r="Q80" s="4"/>
    </row>
    <row r="81" spans="1:19" ht="15.5" thickTop="1" thickBot="1" x14ac:dyDescent="0.4">
      <c r="A81" s="493"/>
      <c r="B81" s="152"/>
      <c r="C81" s="181" t="s">
        <v>162</v>
      </c>
      <c r="D81" s="154"/>
      <c r="E81" s="198">
        <f>+SUM(E77:E80)</f>
        <v>32</v>
      </c>
      <c r="F81" s="155"/>
      <c r="G81" s="167"/>
      <c r="H81" s="154"/>
      <c r="I81" s="156"/>
      <c r="J81" s="157"/>
      <c r="K81" s="158"/>
      <c r="L81" s="159"/>
      <c r="M81" s="131"/>
      <c r="O81" s="131"/>
      <c r="P81" s="131"/>
      <c r="Q81" s="4"/>
    </row>
    <row r="82" spans="1:19" s="203" customFormat="1" ht="15.5" thickTop="1" thickBot="1" x14ac:dyDescent="0.4">
      <c r="A82" s="494"/>
      <c r="B82" s="183"/>
      <c r="C82" s="184" t="s">
        <v>206</v>
      </c>
      <c r="D82" s="199"/>
      <c r="E82" s="186">
        <f>+E75+E81</f>
        <v>62</v>
      </c>
      <c r="F82" s="187"/>
      <c r="G82" s="188"/>
      <c r="H82" s="185"/>
      <c r="I82" s="189"/>
      <c r="J82" s="200"/>
      <c r="K82" s="201"/>
      <c r="L82" s="202"/>
      <c r="M82" s="131"/>
      <c r="N82" s="131"/>
      <c r="O82" s="131"/>
      <c r="P82" s="131"/>
      <c r="Q82" s="4"/>
      <c r="R82"/>
      <c r="S82"/>
    </row>
    <row r="83" spans="1:19" s="203" customFormat="1" x14ac:dyDescent="0.35">
      <c r="A83" s="482"/>
      <c r="B83" s="204"/>
      <c r="C83" s="205" t="s">
        <v>207</v>
      </c>
      <c r="D83" s="206"/>
      <c r="E83" s="166">
        <f>+E82+E69+E51+E35+E19</f>
        <v>299</v>
      </c>
      <c r="F83" s="207"/>
      <c r="G83" s="208"/>
      <c r="H83" s="209"/>
      <c r="I83" s="210"/>
      <c r="J83" s="131"/>
      <c r="K83" s="131"/>
      <c r="L83"/>
      <c r="M83"/>
      <c r="N83" s="131"/>
      <c r="O83" s="131"/>
      <c r="P83" s="131"/>
      <c r="Q83" s="4"/>
      <c r="R83"/>
      <c r="S83"/>
    </row>
    <row r="84" spans="1:19" s="203" customFormat="1" x14ac:dyDescent="0.35">
      <c r="A84" s="483"/>
      <c r="B84" s="211"/>
      <c r="C84" s="212" t="s">
        <v>208</v>
      </c>
      <c r="D84" s="154"/>
      <c r="E84" s="154">
        <v>-3</v>
      </c>
      <c r="F84" s="155"/>
      <c r="G84" s="167"/>
      <c r="H84" s="154"/>
      <c r="I84" s="213"/>
      <c r="J84" s="131"/>
      <c r="K84" s="131"/>
      <c r="L84" s="131"/>
      <c r="M84" s="131"/>
      <c r="N84" s="131"/>
      <c r="O84" s="131"/>
      <c r="P84" s="131"/>
      <c r="Q84" s="4"/>
      <c r="R84"/>
      <c r="S84"/>
    </row>
    <row r="85" spans="1:19" s="203" customFormat="1" x14ac:dyDescent="0.35">
      <c r="A85" s="483"/>
      <c r="B85" s="211"/>
      <c r="C85" s="212" t="s">
        <v>209</v>
      </c>
      <c r="D85" s="154"/>
      <c r="E85" s="154">
        <v>7</v>
      </c>
      <c r="F85" s="155"/>
      <c r="G85" s="167"/>
      <c r="H85" s="154"/>
      <c r="I85" s="213"/>
      <c r="J85" s="131"/>
      <c r="K85" s="131"/>
      <c r="L85" s="131"/>
      <c r="M85" s="131"/>
      <c r="N85" s="131"/>
      <c r="O85" s="131"/>
      <c r="P85" s="131"/>
      <c r="Q85" s="4"/>
      <c r="R85"/>
      <c r="S85"/>
    </row>
    <row r="86" spans="1:19" s="203" customFormat="1" ht="29" x14ac:dyDescent="0.35">
      <c r="A86" s="484"/>
      <c r="B86" s="211"/>
      <c r="C86" s="212" t="s">
        <v>210</v>
      </c>
      <c r="D86" s="154"/>
      <c r="E86" s="154">
        <v>-2</v>
      </c>
      <c r="F86" s="155"/>
      <c r="G86" s="167"/>
      <c r="H86" s="154"/>
      <c r="I86" s="213"/>
      <c r="J86" s="131"/>
      <c r="K86" s="131"/>
      <c r="L86" s="131"/>
      <c r="M86" s="131"/>
      <c r="N86" s="131"/>
      <c r="O86" s="131"/>
      <c r="P86" s="131"/>
      <c r="Q86" s="4"/>
      <c r="R86"/>
      <c r="S86"/>
    </row>
    <row r="87" spans="1:19" s="203" customFormat="1" ht="15" thickBot="1" x14ac:dyDescent="0.4">
      <c r="A87" s="122"/>
      <c r="B87" s="214"/>
      <c r="C87" s="215" t="s">
        <v>211</v>
      </c>
      <c r="D87" s="216"/>
      <c r="E87" s="216">
        <f>E83+E84+E85+E86</f>
        <v>301</v>
      </c>
      <c r="F87" s="217"/>
      <c r="G87" s="218"/>
      <c r="H87" s="219"/>
      <c r="I87" s="220"/>
      <c r="J87" s="131"/>
      <c r="K87" s="131"/>
      <c r="L87" s="131"/>
      <c r="M87" s="131"/>
      <c r="N87" s="131"/>
      <c r="O87" s="131"/>
      <c r="P87" s="131"/>
      <c r="Q87" s="4"/>
      <c r="R87"/>
      <c r="S87"/>
    </row>
    <row r="89" spans="1:19" s="203" customFormat="1" x14ac:dyDescent="0.35">
      <c r="A89"/>
      <c r="B89" s="4"/>
      <c r="C89"/>
      <c r="D89"/>
      <c r="E89"/>
      <c r="F89" s="2"/>
      <c r="G89"/>
      <c r="H89"/>
      <c r="I89"/>
      <c r="J89"/>
      <c r="K89"/>
      <c r="L89"/>
      <c r="M89"/>
      <c r="N89" s="131"/>
      <c r="O89" s="131"/>
      <c r="P89"/>
      <c r="Q89"/>
      <c r="R89"/>
      <c r="S89"/>
    </row>
  </sheetData>
  <autoFilter ref="C5:I52" xr:uid="{00000000-0009-0000-0000-000001000000}"/>
  <mergeCells count="44">
    <mergeCell ref="Q7:Q8"/>
    <mergeCell ref="C12:I12"/>
    <mergeCell ref="B13:B14"/>
    <mergeCell ref="C13:C14"/>
    <mergeCell ref="I13:I14"/>
    <mergeCell ref="J13:J14"/>
    <mergeCell ref="K13:K14"/>
    <mergeCell ref="L13:L14"/>
    <mergeCell ref="A2:D2"/>
    <mergeCell ref="A3:C3"/>
    <mergeCell ref="A4:C4"/>
    <mergeCell ref="A5:A19"/>
    <mergeCell ref="C6:I6"/>
    <mergeCell ref="A20:A35"/>
    <mergeCell ref="C20:I20"/>
    <mergeCell ref="C27:I27"/>
    <mergeCell ref="B31:B32"/>
    <mergeCell ref="C31:C32"/>
    <mergeCell ref="D31:D32"/>
    <mergeCell ref="E31:E32"/>
    <mergeCell ref="F31:F32"/>
    <mergeCell ref="G31:G32"/>
    <mergeCell ref="H31:H32"/>
    <mergeCell ref="I31:I32"/>
    <mergeCell ref="A36:A51"/>
    <mergeCell ref="C36:I36"/>
    <mergeCell ref="B37:B38"/>
    <mergeCell ref="C37:C38"/>
    <mergeCell ref="F37:F38"/>
    <mergeCell ref="C44:I44"/>
    <mergeCell ref="Q31:Q32"/>
    <mergeCell ref="I37:I38"/>
    <mergeCell ref="J37:J38"/>
    <mergeCell ref="K37:K38"/>
    <mergeCell ref="L37:L38"/>
    <mergeCell ref="A83:A86"/>
    <mergeCell ref="N60:P60"/>
    <mergeCell ref="C63:I63"/>
    <mergeCell ref="M66:O66"/>
    <mergeCell ref="A70:A82"/>
    <mergeCell ref="C70:I70"/>
    <mergeCell ref="C76:I76"/>
    <mergeCell ref="A56:A69"/>
    <mergeCell ref="C56:I56"/>
  </mergeCells>
  <pageMargins left="0.39370078740157483" right="0.39370078740157483" top="0.39370078740157483" bottom="0.39370078740157483" header="0.31496062992125984" footer="0.31496062992125984"/>
  <pageSetup paperSize="8" scale="53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121"/>
  <sheetViews>
    <sheetView topLeftCell="A7" zoomScaleNormal="100" workbookViewId="0">
      <selection activeCell="G97" sqref="G97"/>
    </sheetView>
  </sheetViews>
  <sheetFormatPr defaultColWidth="8.7265625" defaultRowHeight="14.5" x14ac:dyDescent="0.35"/>
  <cols>
    <col min="1" max="1" width="8.7265625" style="264"/>
    <col min="2" max="2" width="11.7265625" style="264" customWidth="1"/>
    <col min="3" max="3" width="9.7265625" style="264" bestFit="1" customWidth="1"/>
    <col min="4" max="4" width="9.7265625" style="264" customWidth="1"/>
    <col min="5" max="5" width="50.81640625" style="264" customWidth="1"/>
    <col min="6" max="6" width="30.7265625" style="287" customWidth="1"/>
    <col min="7" max="7" width="8.54296875" style="348" bestFit="1" customWidth="1"/>
    <col min="8" max="8" width="14.1796875" style="264" customWidth="1"/>
    <col min="9" max="9" width="11.7265625" style="264" bestFit="1" customWidth="1"/>
    <col min="10" max="10" width="15" style="264" bestFit="1" customWidth="1"/>
    <col min="11" max="11" width="14.81640625" style="348" hidden="1" customWidth="1"/>
    <col min="12" max="12" width="17.54296875" style="264" customWidth="1"/>
    <col min="13" max="16384" width="8.7265625" style="264"/>
  </cols>
  <sheetData>
    <row r="1" spans="2:11" ht="22.5" customHeight="1" x14ac:dyDescent="0.5">
      <c r="B1" s="593" t="s">
        <v>247</v>
      </c>
      <c r="C1" s="593"/>
      <c r="D1" s="593"/>
      <c r="E1" s="593"/>
      <c r="F1" s="593"/>
      <c r="G1" s="593"/>
      <c r="H1" s="593"/>
      <c r="I1" s="593"/>
      <c r="J1" s="593"/>
      <c r="K1" s="593"/>
    </row>
    <row r="2" spans="2:11" ht="15.75" customHeight="1" thickBot="1" x14ac:dyDescent="0.4">
      <c r="B2" s="594" t="s">
        <v>248</v>
      </c>
      <c r="C2" s="594"/>
      <c r="D2" s="594"/>
      <c r="E2" s="594"/>
      <c r="F2" s="594"/>
      <c r="G2" s="594"/>
      <c r="H2" s="594"/>
      <c r="I2" s="594"/>
      <c r="J2" s="594"/>
      <c r="K2" s="594"/>
    </row>
    <row r="3" spans="2:11" ht="0.75" hidden="1" customHeight="1" x14ac:dyDescent="0.35">
      <c r="B3" s="595"/>
      <c r="C3" s="595"/>
      <c r="D3" s="595"/>
      <c r="E3" s="595"/>
      <c r="F3" s="595"/>
      <c r="G3" s="595"/>
      <c r="H3" s="595"/>
      <c r="I3" s="595"/>
      <c r="J3" s="595"/>
      <c r="K3" s="595"/>
    </row>
    <row r="4" spans="2:11" ht="28.5" customHeight="1" thickBot="1" x14ac:dyDescent="0.4">
      <c r="B4" s="265" t="s">
        <v>249</v>
      </c>
      <c r="C4" s="266" t="s">
        <v>250</v>
      </c>
      <c r="D4" s="267"/>
      <c r="E4" s="268" t="s">
        <v>251</v>
      </c>
      <c r="F4" s="269" t="s">
        <v>252</v>
      </c>
      <c r="G4" s="270" t="s">
        <v>8</v>
      </c>
      <c r="H4" s="270" t="s">
        <v>253</v>
      </c>
      <c r="I4" s="266" t="s">
        <v>254</v>
      </c>
      <c r="J4" s="271" t="s">
        <v>255</v>
      </c>
      <c r="K4" s="272" t="s">
        <v>256</v>
      </c>
    </row>
    <row r="5" spans="2:11" x14ac:dyDescent="0.35">
      <c r="B5" s="455" t="s">
        <v>257</v>
      </c>
      <c r="C5" s="273"/>
      <c r="D5" s="273"/>
      <c r="E5" s="274" t="s">
        <v>228</v>
      </c>
      <c r="F5" s="248"/>
      <c r="G5" s="275"/>
      <c r="H5" s="276"/>
      <c r="I5" s="276"/>
      <c r="J5" s="277"/>
      <c r="K5" s="278"/>
    </row>
    <row r="6" spans="2:11" x14ac:dyDescent="0.35">
      <c r="B6" s="456"/>
      <c r="C6" s="349">
        <v>50188</v>
      </c>
      <c r="D6" s="375"/>
      <c r="E6" s="376" t="s">
        <v>225</v>
      </c>
      <c r="F6" s="363"/>
      <c r="G6" s="282"/>
      <c r="H6" s="283"/>
      <c r="I6" s="283"/>
      <c r="J6" s="284"/>
      <c r="K6" s="285"/>
    </row>
    <row r="7" spans="2:11" s="287" customFormat="1" ht="29" x14ac:dyDescent="0.35">
      <c r="B7" s="456"/>
      <c r="C7" s="250">
        <v>50210</v>
      </c>
      <c r="D7" s="250"/>
      <c r="E7" s="251" t="s">
        <v>35</v>
      </c>
      <c r="F7" s="251"/>
      <c r="G7" s="353">
        <v>8</v>
      </c>
      <c r="H7" s="250" t="s">
        <v>32</v>
      </c>
      <c r="I7" s="250" t="s">
        <v>27</v>
      </c>
      <c r="J7" s="252" t="s">
        <v>258</v>
      </c>
      <c r="K7" s="286" t="s">
        <v>259</v>
      </c>
    </row>
    <row r="8" spans="2:11" s="287" customFormat="1" ht="29" x14ac:dyDescent="0.35">
      <c r="B8" s="456"/>
      <c r="C8" s="350">
        <v>50212</v>
      </c>
      <c r="D8" s="350"/>
      <c r="E8" s="251" t="s">
        <v>236</v>
      </c>
      <c r="F8" s="357"/>
      <c r="G8" s="350">
        <v>8</v>
      </c>
      <c r="H8" s="250" t="s">
        <v>55</v>
      </c>
      <c r="I8" s="250" t="s">
        <v>27</v>
      </c>
      <c r="J8" s="252" t="s">
        <v>260</v>
      </c>
      <c r="K8" s="285" t="s">
        <v>34</v>
      </c>
    </row>
    <row r="9" spans="2:11" x14ac:dyDescent="0.35">
      <c r="B9" s="456"/>
      <c r="C9" s="349">
        <v>50059</v>
      </c>
      <c r="D9" s="349"/>
      <c r="E9" s="352" t="s">
        <v>26</v>
      </c>
      <c r="F9" s="251"/>
      <c r="G9" s="353">
        <v>8</v>
      </c>
      <c r="H9" s="351" t="s">
        <v>22</v>
      </c>
      <c r="I9" s="351" t="s">
        <v>27</v>
      </c>
      <c r="J9" s="290" t="s">
        <v>261</v>
      </c>
      <c r="K9" s="285">
        <v>3</v>
      </c>
    </row>
    <row r="10" spans="2:11" x14ac:dyDescent="0.35">
      <c r="B10" s="456"/>
      <c r="C10" s="351">
        <v>50214</v>
      </c>
      <c r="D10" s="351"/>
      <c r="E10" s="352" t="s">
        <v>262</v>
      </c>
      <c r="F10" s="251"/>
      <c r="G10" s="351">
        <v>1</v>
      </c>
      <c r="H10" s="351" t="s">
        <v>22</v>
      </c>
      <c r="I10" s="351" t="s">
        <v>30</v>
      </c>
      <c r="J10" s="291"/>
      <c r="K10" s="285"/>
    </row>
    <row r="11" spans="2:11" ht="15" thickBot="1" x14ac:dyDescent="0.4">
      <c r="B11" s="456"/>
      <c r="C11" s="279"/>
      <c r="D11" s="279"/>
      <c r="E11" s="292" t="s">
        <v>263</v>
      </c>
      <c r="F11" s="261"/>
      <c r="G11" s="293"/>
      <c r="H11" s="283"/>
      <c r="I11" s="283"/>
      <c r="J11" s="284"/>
      <c r="K11" s="285"/>
    </row>
    <row r="12" spans="2:11" ht="15" thickTop="1" x14ac:dyDescent="0.35">
      <c r="B12" s="456"/>
      <c r="C12" s="279"/>
      <c r="D12" s="279"/>
      <c r="E12" s="294"/>
      <c r="F12" s="253"/>
      <c r="G12" s="295">
        <f>SUM(G6:G11)</f>
        <v>25</v>
      </c>
      <c r="H12" s="296"/>
      <c r="I12" s="296"/>
      <c r="J12" s="297"/>
      <c r="K12" s="285"/>
    </row>
    <row r="13" spans="2:11" x14ac:dyDescent="0.35">
      <c r="B13" s="456"/>
      <c r="C13" s="279"/>
      <c r="D13" s="279"/>
      <c r="E13" s="294" t="s">
        <v>230</v>
      </c>
      <c r="F13" s="253"/>
      <c r="G13" s="298"/>
      <c r="H13" s="283"/>
      <c r="I13" s="283"/>
      <c r="J13" s="284"/>
      <c r="K13" s="285"/>
    </row>
    <row r="14" spans="2:11" ht="15.75" customHeight="1" x14ac:dyDescent="0.35">
      <c r="B14" s="456"/>
      <c r="C14" s="596">
        <v>50277</v>
      </c>
      <c r="D14" s="378"/>
      <c r="E14" s="586" t="s">
        <v>264</v>
      </c>
      <c r="F14" s="598"/>
      <c r="G14" s="351">
        <v>3</v>
      </c>
      <c r="H14" s="351" t="s">
        <v>265</v>
      </c>
      <c r="I14" s="283" t="s">
        <v>24</v>
      </c>
      <c r="J14" s="553" t="s">
        <v>266</v>
      </c>
      <c r="K14" s="600">
        <v>4</v>
      </c>
    </row>
    <row r="15" spans="2:11" ht="33" customHeight="1" x14ac:dyDescent="0.35">
      <c r="B15" s="456"/>
      <c r="C15" s="597"/>
      <c r="D15" s="379"/>
      <c r="E15" s="587"/>
      <c r="F15" s="599"/>
      <c r="G15" s="351">
        <v>3</v>
      </c>
      <c r="H15" s="351" t="s">
        <v>267</v>
      </c>
      <c r="I15" s="283" t="s">
        <v>268</v>
      </c>
      <c r="J15" s="555"/>
      <c r="K15" s="601"/>
    </row>
    <row r="16" spans="2:11" x14ac:dyDescent="0.35">
      <c r="B16" s="456"/>
      <c r="C16" s="541">
        <v>50058</v>
      </c>
      <c r="D16" s="355"/>
      <c r="E16" s="544" t="s">
        <v>47</v>
      </c>
      <c r="F16" s="354"/>
      <c r="G16" s="353">
        <v>9</v>
      </c>
      <c r="H16" s="351" t="s">
        <v>49</v>
      </c>
      <c r="I16" s="550" t="s">
        <v>27</v>
      </c>
      <c r="J16" s="284" t="s">
        <v>269</v>
      </c>
      <c r="K16" s="532">
        <v>5</v>
      </c>
    </row>
    <row r="17" spans="2:11" x14ac:dyDescent="0.35">
      <c r="B17" s="456"/>
      <c r="C17" s="543"/>
      <c r="D17" s="356"/>
      <c r="E17" s="546"/>
      <c r="F17" s="251"/>
      <c r="G17" s="351">
        <v>1</v>
      </c>
      <c r="H17" s="250" t="s">
        <v>44</v>
      </c>
      <c r="I17" s="552"/>
      <c r="J17" s="284" t="s">
        <v>269</v>
      </c>
      <c r="K17" s="534"/>
    </row>
    <row r="18" spans="2:11" x14ac:dyDescent="0.35">
      <c r="B18" s="456"/>
      <c r="C18" s="547">
        <v>50215</v>
      </c>
      <c r="D18" s="255"/>
      <c r="E18" s="544" t="s">
        <v>270</v>
      </c>
      <c r="F18" s="251" t="s">
        <v>271</v>
      </c>
      <c r="G18" s="571">
        <v>6</v>
      </c>
      <c r="H18" s="351" t="s">
        <v>272</v>
      </c>
      <c r="I18" s="550" t="s">
        <v>24</v>
      </c>
      <c r="J18" s="284" t="s">
        <v>266</v>
      </c>
      <c r="K18" s="579">
        <v>6</v>
      </c>
    </row>
    <row r="19" spans="2:11" s="287" customFormat="1" x14ac:dyDescent="0.35">
      <c r="B19" s="456"/>
      <c r="C19" s="549"/>
      <c r="D19" s="257"/>
      <c r="E19" s="546"/>
      <c r="F19" s="251" t="s">
        <v>273</v>
      </c>
      <c r="G19" s="571"/>
      <c r="H19" s="250" t="s">
        <v>274</v>
      </c>
      <c r="I19" s="552"/>
      <c r="J19" s="258" t="s">
        <v>266</v>
      </c>
      <c r="K19" s="579"/>
    </row>
    <row r="20" spans="2:11" s="287" customFormat="1" x14ac:dyDescent="0.35">
      <c r="B20" s="456"/>
      <c r="C20" s="250">
        <v>50211</v>
      </c>
      <c r="D20" s="250"/>
      <c r="E20" s="251" t="s">
        <v>233</v>
      </c>
      <c r="F20" s="354"/>
      <c r="G20" s="353">
        <v>6</v>
      </c>
      <c r="H20" s="250" t="s">
        <v>32</v>
      </c>
      <c r="I20" s="226" t="s">
        <v>27</v>
      </c>
      <c r="J20" s="258" t="s">
        <v>258</v>
      </c>
      <c r="K20" s="286" t="s">
        <v>275</v>
      </c>
    </row>
    <row r="21" spans="2:11" ht="15" thickBot="1" x14ac:dyDescent="0.4">
      <c r="B21" s="456"/>
      <c r="C21" s="279">
        <v>50108</v>
      </c>
      <c r="D21" s="279"/>
      <c r="E21" s="289" t="s">
        <v>276</v>
      </c>
      <c r="F21" s="225"/>
      <c r="G21" s="302">
        <v>4</v>
      </c>
      <c r="H21" s="283" t="s">
        <v>277</v>
      </c>
      <c r="I21" s="283" t="s">
        <v>160</v>
      </c>
      <c r="J21" s="284"/>
      <c r="K21" s="285"/>
    </row>
    <row r="22" spans="2:11" ht="15" thickTop="1" x14ac:dyDescent="0.35">
      <c r="B22" s="456"/>
      <c r="C22" s="303"/>
      <c r="D22" s="303"/>
      <c r="E22" s="304"/>
      <c r="F22" s="305"/>
      <c r="G22" s="306">
        <f>SUM(G14:G21)</f>
        <v>32</v>
      </c>
      <c r="H22" s="307"/>
      <c r="I22" s="307"/>
      <c r="J22" s="308"/>
      <c r="K22" s="309"/>
    </row>
    <row r="23" spans="2:11" ht="15" customHeight="1" thickBot="1" x14ac:dyDescent="0.4">
      <c r="B23" s="458"/>
      <c r="C23" s="580" t="s">
        <v>278</v>
      </c>
      <c r="D23" s="581"/>
      <c r="E23" s="581"/>
      <c r="F23" s="582"/>
      <c r="G23" s="310">
        <f>G12+G22</f>
        <v>57</v>
      </c>
      <c r="H23" s="311"/>
      <c r="I23" s="311"/>
      <c r="J23" s="312"/>
      <c r="K23" s="313"/>
    </row>
    <row r="24" spans="2:11" ht="14.5" customHeight="1" x14ac:dyDescent="0.35">
      <c r="B24" s="583" t="s">
        <v>279</v>
      </c>
      <c r="C24" s="314"/>
      <c r="D24" s="314"/>
      <c r="E24" s="315" t="s">
        <v>228</v>
      </c>
      <c r="F24" s="316"/>
      <c r="G24" s="301"/>
      <c r="H24" s="317"/>
      <c r="I24" s="317"/>
      <c r="J24" s="318"/>
      <c r="K24" s="319"/>
    </row>
    <row r="25" spans="2:11" ht="29" x14ac:dyDescent="0.35">
      <c r="B25" s="584"/>
      <c r="C25" s="350">
        <v>50013</v>
      </c>
      <c r="D25" s="350"/>
      <c r="E25" s="251" t="s">
        <v>280</v>
      </c>
      <c r="F25" s="320"/>
      <c r="G25" s="255">
        <v>6</v>
      </c>
      <c r="H25" s="250" t="s">
        <v>238</v>
      </c>
      <c r="I25" s="226" t="s">
        <v>24</v>
      </c>
      <c r="J25" s="258" t="s">
        <v>266</v>
      </c>
      <c r="K25" s="285" t="s">
        <v>281</v>
      </c>
    </row>
    <row r="26" spans="2:11" x14ac:dyDescent="0.35">
      <c r="B26" s="584"/>
      <c r="C26" s="577">
        <v>50026</v>
      </c>
      <c r="D26" s="299"/>
      <c r="E26" s="586" t="s">
        <v>282</v>
      </c>
      <c r="F26" s="361" t="s">
        <v>283</v>
      </c>
      <c r="G26" s="588">
        <v>9</v>
      </c>
      <c r="H26" s="358" t="s">
        <v>40</v>
      </c>
      <c r="I26" s="577" t="s">
        <v>24</v>
      </c>
      <c r="J26" s="589" t="s">
        <v>284</v>
      </c>
      <c r="K26" s="591">
        <v>8</v>
      </c>
    </row>
    <row r="27" spans="2:11" x14ac:dyDescent="0.35">
      <c r="B27" s="584"/>
      <c r="C27" s="578"/>
      <c r="D27" s="300"/>
      <c r="E27" s="587"/>
      <c r="F27" s="251" t="s">
        <v>285</v>
      </c>
      <c r="G27" s="588"/>
      <c r="H27" s="358" t="s">
        <v>286</v>
      </c>
      <c r="I27" s="578"/>
      <c r="J27" s="590"/>
      <c r="K27" s="592"/>
    </row>
    <row r="28" spans="2:11" x14ac:dyDescent="0.35">
      <c r="B28" s="584"/>
      <c r="C28" s="358">
        <v>50217</v>
      </c>
      <c r="D28" s="359"/>
      <c r="E28" s="360" t="s">
        <v>179</v>
      </c>
      <c r="F28" s="361"/>
      <c r="G28" s="358">
        <v>8</v>
      </c>
      <c r="H28" s="358" t="s">
        <v>22</v>
      </c>
      <c r="I28" s="322" t="s">
        <v>27</v>
      </c>
      <c r="J28" s="323" t="s">
        <v>261</v>
      </c>
      <c r="K28" s="324">
        <v>9</v>
      </c>
    </row>
    <row r="29" spans="2:11" ht="29" x14ac:dyDescent="0.35">
      <c r="B29" s="584"/>
      <c r="C29" s="358" t="s">
        <v>287</v>
      </c>
      <c r="D29" s="358"/>
      <c r="E29" s="369" t="s">
        <v>288</v>
      </c>
      <c r="F29" s="361"/>
      <c r="G29" s="370">
        <v>6</v>
      </c>
      <c r="H29" s="358" t="s">
        <v>62</v>
      </c>
      <c r="I29" s="322" t="s">
        <v>27</v>
      </c>
      <c r="J29" s="323" t="s">
        <v>260</v>
      </c>
      <c r="K29" s="324" t="s">
        <v>289</v>
      </c>
    </row>
    <row r="30" spans="2:11" ht="15" thickBot="1" x14ac:dyDescent="0.4">
      <c r="B30" s="584"/>
      <c r="C30" s="288">
        <v>50128</v>
      </c>
      <c r="D30" s="279"/>
      <c r="E30" s="261" t="s">
        <v>290</v>
      </c>
      <c r="F30" s="261"/>
      <c r="G30" s="262">
        <v>3</v>
      </c>
      <c r="H30" s="283"/>
      <c r="I30" s="226" t="s">
        <v>160</v>
      </c>
      <c r="J30" s="284"/>
      <c r="K30" s="324"/>
    </row>
    <row r="31" spans="2:11" ht="15" thickTop="1" x14ac:dyDescent="0.35">
      <c r="B31" s="584"/>
      <c r="C31" s="279"/>
      <c r="D31" s="279"/>
      <c r="E31" s="325"/>
      <c r="F31" s="281"/>
      <c r="G31" s="254">
        <f>SUM(G24:G30)</f>
        <v>32</v>
      </c>
      <c r="H31" s="283"/>
      <c r="I31" s="283"/>
      <c r="J31" s="284"/>
      <c r="K31" s="285"/>
    </row>
    <row r="32" spans="2:11" x14ac:dyDescent="0.35">
      <c r="B32" s="584"/>
      <c r="C32" s="279"/>
      <c r="D32" s="279"/>
      <c r="E32" s="294" t="s">
        <v>230</v>
      </c>
      <c r="F32" s="261"/>
      <c r="G32" s="226"/>
      <c r="H32" s="283"/>
      <c r="I32" s="283"/>
      <c r="J32" s="284"/>
      <c r="K32" s="285"/>
    </row>
    <row r="33" spans="2:12" s="287" customFormat="1" ht="29" x14ac:dyDescent="0.35">
      <c r="B33" s="584"/>
      <c r="C33" s="362">
        <v>50279</v>
      </c>
      <c r="D33" s="358"/>
      <c r="E33" s="361" t="s">
        <v>237</v>
      </c>
      <c r="F33" s="363"/>
      <c r="G33" s="250">
        <v>6</v>
      </c>
      <c r="H33" s="250" t="s">
        <v>238</v>
      </c>
      <c r="I33" s="226" t="s">
        <v>24</v>
      </c>
      <c r="J33" s="258" t="s">
        <v>266</v>
      </c>
      <c r="K33" s="326" t="s">
        <v>291</v>
      </c>
      <c r="L33" s="327"/>
    </row>
    <row r="34" spans="2:12" s="287" customFormat="1" ht="29" x14ac:dyDescent="0.35">
      <c r="B34" s="584"/>
      <c r="C34" s="366">
        <v>50220</v>
      </c>
      <c r="D34" s="367"/>
      <c r="E34" s="251" t="s">
        <v>244</v>
      </c>
      <c r="F34" s="251"/>
      <c r="G34" s="250">
        <v>8</v>
      </c>
      <c r="H34" s="250" t="s">
        <v>62</v>
      </c>
      <c r="I34" s="226" t="s">
        <v>27</v>
      </c>
      <c r="J34" s="258" t="s">
        <v>260</v>
      </c>
      <c r="K34" s="286" t="s">
        <v>292</v>
      </c>
    </row>
    <row r="35" spans="2:12" x14ac:dyDescent="0.35">
      <c r="B35" s="584"/>
      <c r="C35" s="349">
        <v>50018</v>
      </c>
      <c r="D35" s="349"/>
      <c r="E35" s="352" t="s">
        <v>239</v>
      </c>
      <c r="F35" s="251"/>
      <c r="G35" s="250">
        <v>10</v>
      </c>
      <c r="H35" s="351" t="s">
        <v>123</v>
      </c>
      <c r="I35" s="283" t="s">
        <v>24</v>
      </c>
      <c r="J35" s="284" t="s">
        <v>293</v>
      </c>
      <c r="K35" s="285">
        <v>11</v>
      </c>
    </row>
    <row r="36" spans="2:12" ht="29" x14ac:dyDescent="0.35">
      <c r="B36" s="584"/>
      <c r="C36" s="358">
        <v>50213</v>
      </c>
      <c r="D36" s="358"/>
      <c r="E36" s="369" t="s">
        <v>294</v>
      </c>
      <c r="F36" s="251"/>
      <c r="G36" s="358">
        <v>6</v>
      </c>
      <c r="H36" s="358" t="s">
        <v>55</v>
      </c>
      <c r="I36" s="322" t="s">
        <v>27</v>
      </c>
      <c r="J36" s="323" t="s">
        <v>260</v>
      </c>
      <c r="K36" s="285" t="s">
        <v>38</v>
      </c>
    </row>
    <row r="37" spans="2:12" x14ac:dyDescent="0.35">
      <c r="B37" s="584"/>
      <c r="C37" s="350">
        <v>50019</v>
      </c>
      <c r="D37" s="350"/>
      <c r="E37" s="251" t="s">
        <v>89</v>
      </c>
      <c r="F37" s="251"/>
      <c r="G37" s="250">
        <v>3</v>
      </c>
      <c r="H37" s="351"/>
      <c r="I37" s="226" t="s">
        <v>30</v>
      </c>
      <c r="J37" s="284"/>
      <c r="K37" s="285"/>
    </row>
    <row r="38" spans="2:12" x14ac:dyDescent="0.35">
      <c r="B38" s="584"/>
      <c r="C38" s="279"/>
      <c r="D38" s="279"/>
      <c r="E38" s="292"/>
      <c r="F38" s="261"/>
      <c r="G38" s="254">
        <f>SUM(G33:G37)</f>
        <v>33</v>
      </c>
      <c r="H38" s="283"/>
      <c r="I38" s="283"/>
      <c r="J38" s="284"/>
      <c r="K38" s="285"/>
    </row>
    <row r="39" spans="2:12" ht="15" customHeight="1" thickBot="1" x14ac:dyDescent="0.4">
      <c r="B39" s="585"/>
      <c r="C39" s="580" t="s">
        <v>295</v>
      </c>
      <c r="D39" s="581"/>
      <c r="E39" s="581"/>
      <c r="F39" s="582"/>
      <c r="G39" s="328">
        <f>+G38+G31</f>
        <v>65</v>
      </c>
      <c r="H39" s="329"/>
      <c r="I39" s="329"/>
      <c r="J39" s="330"/>
      <c r="K39" s="331"/>
    </row>
    <row r="40" spans="2:12" x14ac:dyDescent="0.35">
      <c r="B40" s="572" t="s">
        <v>296</v>
      </c>
      <c r="C40" s="332"/>
      <c r="D40" s="332"/>
      <c r="E40" s="274" t="s">
        <v>228</v>
      </c>
      <c r="F40" s="248"/>
      <c r="G40" s="249"/>
      <c r="H40" s="276"/>
      <c r="I40" s="276"/>
      <c r="J40" s="277"/>
      <c r="K40" s="278"/>
    </row>
    <row r="41" spans="2:12" ht="29" x14ac:dyDescent="0.35">
      <c r="B41" s="457"/>
      <c r="C41" s="349" t="s">
        <v>297</v>
      </c>
      <c r="D41" s="349"/>
      <c r="E41" s="251" t="s">
        <v>229</v>
      </c>
      <c r="F41" s="251"/>
      <c r="G41" s="350">
        <v>10</v>
      </c>
      <c r="H41" s="250" t="s">
        <v>104</v>
      </c>
      <c r="I41" s="250" t="s">
        <v>24</v>
      </c>
      <c r="J41" s="252" t="s">
        <v>298</v>
      </c>
      <c r="K41" s="285">
        <v>12</v>
      </c>
    </row>
    <row r="42" spans="2:12" x14ac:dyDescent="0.35">
      <c r="B42" s="457"/>
      <c r="C42" s="351">
        <v>50016</v>
      </c>
      <c r="D42" s="351"/>
      <c r="E42" s="352" t="s">
        <v>180</v>
      </c>
      <c r="F42" s="251"/>
      <c r="G42" s="250">
        <v>8</v>
      </c>
      <c r="H42" s="351" t="s">
        <v>181</v>
      </c>
      <c r="I42" s="283" t="s">
        <v>24</v>
      </c>
      <c r="J42" s="284" t="s">
        <v>299</v>
      </c>
      <c r="K42" s="285" t="s">
        <v>300</v>
      </c>
    </row>
    <row r="43" spans="2:12" ht="29" x14ac:dyDescent="0.35">
      <c r="B43" s="457"/>
      <c r="C43" s="371" t="s">
        <v>301</v>
      </c>
      <c r="D43" s="371"/>
      <c r="E43" s="369" t="s">
        <v>302</v>
      </c>
      <c r="F43" s="361"/>
      <c r="G43" s="358">
        <v>9</v>
      </c>
      <c r="H43" s="371" t="s">
        <v>70</v>
      </c>
      <c r="I43" s="333" t="s">
        <v>24</v>
      </c>
      <c r="J43" s="334" t="s">
        <v>303</v>
      </c>
      <c r="K43" s="285">
        <v>14</v>
      </c>
    </row>
    <row r="44" spans="2:12" ht="29" x14ac:dyDescent="0.35">
      <c r="B44" s="457"/>
      <c r="C44" s="250">
        <v>50224</v>
      </c>
      <c r="D44" s="250"/>
      <c r="E44" s="352" t="s">
        <v>304</v>
      </c>
      <c r="F44" s="251"/>
      <c r="G44" s="250">
        <v>5</v>
      </c>
      <c r="H44" s="250" t="s">
        <v>123</v>
      </c>
      <c r="I44" s="226" t="s">
        <v>24</v>
      </c>
      <c r="J44" s="258" t="s">
        <v>293</v>
      </c>
      <c r="K44" s="286" t="s">
        <v>305</v>
      </c>
    </row>
    <row r="45" spans="2:12" ht="15" thickBot="1" x14ac:dyDescent="0.4">
      <c r="B45" s="457"/>
      <c r="C45" s="283"/>
      <c r="D45" s="283"/>
      <c r="E45" s="261" t="s">
        <v>306</v>
      </c>
      <c r="F45" s="261"/>
      <c r="G45" s="262">
        <v>0</v>
      </c>
      <c r="H45" s="283"/>
      <c r="I45" s="283"/>
      <c r="J45" s="284"/>
      <c r="K45" s="286"/>
    </row>
    <row r="46" spans="2:12" ht="15" thickTop="1" x14ac:dyDescent="0.35">
      <c r="B46" s="457"/>
      <c r="C46" s="283"/>
      <c r="D46" s="283"/>
      <c r="E46" s="294"/>
      <c r="F46" s="253"/>
      <c r="G46" s="254">
        <f>SUM(G41:G45)</f>
        <v>32</v>
      </c>
      <c r="H46" s="296"/>
      <c r="I46" s="296"/>
      <c r="J46" s="297"/>
      <c r="K46" s="286"/>
    </row>
    <row r="47" spans="2:12" x14ac:dyDescent="0.35">
      <c r="B47" s="457"/>
      <c r="C47" s="283"/>
      <c r="D47" s="283"/>
      <c r="E47" s="294" t="s">
        <v>230</v>
      </c>
      <c r="F47" s="253"/>
      <c r="G47" s="226"/>
      <c r="H47" s="283"/>
      <c r="I47" s="283"/>
      <c r="J47" s="284"/>
      <c r="K47" s="286"/>
    </row>
    <row r="48" spans="2:12" x14ac:dyDescent="0.35">
      <c r="B48" s="457"/>
      <c r="C48" s="351">
        <v>50017</v>
      </c>
      <c r="D48" s="351"/>
      <c r="E48" s="352" t="s">
        <v>231</v>
      </c>
      <c r="F48" s="251"/>
      <c r="G48" s="250">
        <v>6</v>
      </c>
      <c r="H48" s="351" t="s">
        <v>181</v>
      </c>
      <c r="I48" s="283" t="s">
        <v>24</v>
      </c>
      <c r="J48" s="284" t="s">
        <v>299</v>
      </c>
      <c r="K48" s="286" t="s">
        <v>307</v>
      </c>
    </row>
    <row r="49" spans="2:11" ht="29" x14ac:dyDescent="0.35">
      <c r="B49" s="457"/>
      <c r="C49" s="250" t="s">
        <v>308</v>
      </c>
      <c r="D49" s="250"/>
      <c r="E49" s="251" t="s">
        <v>157</v>
      </c>
      <c r="F49" s="251"/>
      <c r="G49" s="250">
        <v>7</v>
      </c>
      <c r="H49" s="250" t="s">
        <v>156</v>
      </c>
      <c r="I49" s="226" t="s">
        <v>24</v>
      </c>
      <c r="J49" s="258" t="s">
        <v>266</v>
      </c>
      <c r="K49" s="286" t="s">
        <v>309</v>
      </c>
    </row>
    <row r="50" spans="2:11" ht="29" x14ac:dyDescent="0.35">
      <c r="B50" s="457"/>
      <c r="C50" s="351" t="s">
        <v>310</v>
      </c>
      <c r="D50" s="351"/>
      <c r="E50" s="352" t="s">
        <v>184</v>
      </c>
      <c r="F50" s="251"/>
      <c r="G50" s="250">
        <v>8</v>
      </c>
      <c r="H50" s="351" t="s">
        <v>185</v>
      </c>
      <c r="I50" s="283" t="s">
        <v>24</v>
      </c>
      <c r="J50" s="284" t="s">
        <v>311</v>
      </c>
      <c r="K50" s="286">
        <v>16</v>
      </c>
    </row>
    <row r="51" spans="2:11" ht="29" x14ac:dyDescent="0.35">
      <c r="B51" s="457"/>
      <c r="C51" s="351" t="s">
        <v>312</v>
      </c>
      <c r="D51" s="351"/>
      <c r="E51" s="352" t="s">
        <v>232</v>
      </c>
      <c r="F51" s="251"/>
      <c r="G51" s="250">
        <v>6</v>
      </c>
      <c r="H51" s="351" t="s">
        <v>80</v>
      </c>
      <c r="I51" s="283" t="s">
        <v>24</v>
      </c>
      <c r="J51" s="284" t="s">
        <v>313</v>
      </c>
      <c r="K51" s="286">
        <v>17</v>
      </c>
    </row>
    <row r="52" spans="2:11" ht="15" thickBot="1" x14ac:dyDescent="0.4">
      <c r="B52" s="457"/>
      <c r="C52" s="349">
        <v>50110</v>
      </c>
      <c r="D52" s="349"/>
      <c r="E52" s="251" t="s">
        <v>314</v>
      </c>
      <c r="F52" s="251"/>
      <c r="G52" s="377">
        <v>4</v>
      </c>
      <c r="H52" s="351" t="s">
        <v>277</v>
      </c>
      <c r="I52" s="351" t="s">
        <v>30</v>
      </c>
      <c r="J52" s="284"/>
      <c r="K52" s="285"/>
    </row>
    <row r="53" spans="2:11" ht="15" thickTop="1" x14ac:dyDescent="0.35">
      <c r="B53" s="457"/>
      <c r="C53" s="279"/>
      <c r="D53" s="279"/>
      <c r="E53" s="294"/>
      <c r="F53" s="253"/>
      <c r="G53" s="254">
        <f>SUM(G48:G52)</f>
        <v>31</v>
      </c>
      <c r="H53" s="296"/>
      <c r="I53" s="296"/>
      <c r="J53" s="297"/>
      <c r="K53" s="285"/>
    </row>
    <row r="54" spans="2:11" ht="15" customHeight="1" thickBot="1" x14ac:dyDescent="0.4">
      <c r="B54" s="573"/>
      <c r="C54" s="574" t="s">
        <v>234</v>
      </c>
      <c r="D54" s="575"/>
      <c r="E54" s="575"/>
      <c r="F54" s="576"/>
      <c r="G54" s="328">
        <f>+G53+G46</f>
        <v>63</v>
      </c>
      <c r="H54" s="311"/>
      <c r="I54" s="311"/>
      <c r="J54" s="312"/>
      <c r="K54" s="335"/>
    </row>
    <row r="55" spans="2:11" x14ac:dyDescent="0.35">
      <c r="B55" s="572" t="s">
        <v>315</v>
      </c>
      <c r="C55" s="332"/>
      <c r="D55" s="332"/>
      <c r="E55" s="274" t="s">
        <v>228</v>
      </c>
      <c r="F55" s="248"/>
      <c r="G55" s="249"/>
      <c r="H55" s="276"/>
      <c r="I55" s="276"/>
      <c r="J55" s="277"/>
      <c r="K55" s="278"/>
    </row>
    <row r="56" spans="2:11" ht="29" x14ac:dyDescent="0.35">
      <c r="B56" s="457"/>
      <c r="C56" s="541" t="s">
        <v>316</v>
      </c>
      <c r="D56" s="355"/>
      <c r="E56" s="544" t="s">
        <v>235</v>
      </c>
      <c r="F56" s="256" t="s">
        <v>317</v>
      </c>
      <c r="G56" s="547">
        <v>10</v>
      </c>
      <c r="H56" s="547" t="s">
        <v>95</v>
      </c>
      <c r="I56" s="550" t="s">
        <v>24</v>
      </c>
      <c r="J56" s="553" t="s">
        <v>318</v>
      </c>
      <c r="K56" s="532">
        <v>18</v>
      </c>
    </row>
    <row r="57" spans="2:11" ht="52.5" customHeight="1" x14ac:dyDescent="0.35">
      <c r="B57" s="457"/>
      <c r="C57" s="543"/>
      <c r="D57" s="356"/>
      <c r="E57" s="546"/>
      <c r="F57" s="251" t="s">
        <v>319</v>
      </c>
      <c r="G57" s="549"/>
      <c r="H57" s="549"/>
      <c r="I57" s="552"/>
      <c r="J57" s="555"/>
      <c r="K57" s="534"/>
    </row>
    <row r="58" spans="2:11" ht="27.65" customHeight="1" x14ac:dyDescent="0.35">
      <c r="B58" s="457"/>
      <c r="C58" s="541" t="s">
        <v>320</v>
      </c>
      <c r="D58" s="355"/>
      <c r="E58" s="544" t="s">
        <v>321</v>
      </c>
      <c r="F58" s="321" t="s">
        <v>322</v>
      </c>
      <c r="G58" s="547">
        <v>8</v>
      </c>
      <c r="H58" s="547" t="s">
        <v>49</v>
      </c>
      <c r="I58" s="550" t="s">
        <v>27</v>
      </c>
      <c r="J58" s="553" t="s">
        <v>269</v>
      </c>
      <c r="K58" s="532">
        <v>19</v>
      </c>
    </row>
    <row r="59" spans="2:11" ht="29.15" customHeight="1" x14ac:dyDescent="0.35">
      <c r="B59" s="457"/>
      <c r="C59" s="542"/>
      <c r="D59" s="365"/>
      <c r="E59" s="546"/>
      <c r="F59" s="336" t="s">
        <v>323</v>
      </c>
      <c r="G59" s="549"/>
      <c r="H59" s="549"/>
      <c r="I59" s="552"/>
      <c r="J59" s="554"/>
      <c r="K59" s="533"/>
    </row>
    <row r="60" spans="2:11" ht="41.15" customHeight="1" x14ac:dyDescent="0.35">
      <c r="B60" s="457"/>
      <c r="C60" s="543"/>
      <c r="D60" s="356"/>
      <c r="E60" s="570"/>
      <c r="F60" s="321" t="s">
        <v>324</v>
      </c>
      <c r="G60" s="571"/>
      <c r="H60" s="549"/>
      <c r="I60" s="552"/>
      <c r="J60" s="555"/>
      <c r="K60" s="534"/>
    </row>
    <row r="61" spans="2:11" ht="35.15" customHeight="1" x14ac:dyDescent="0.35">
      <c r="B61" s="457"/>
      <c r="C61" s="541" t="s">
        <v>325</v>
      </c>
      <c r="D61" s="355"/>
      <c r="E61" s="544" t="s">
        <v>326</v>
      </c>
      <c r="F61" s="337" t="s">
        <v>327</v>
      </c>
      <c r="G61" s="547">
        <v>6</v>
      </c>
      <c r="H61" s="547" t="s">
        <v>123</v>
      </c>
      <c r="I61" s="550" t="s">
        <v>24</v>
      </c>
      <c r="J61" s="553" t="s">
        <v>293</v>
      </c>
      <c r="K61" s="532">
        <v>20</v>
      </c>
    </row>
    <row r="62" spans="2:11" ht="27.65" customHeight="1" x14ac:dyDescent="0.35">
      <c r="B62" s="457"/>
      <c r="C62" s="542"/>
      <c r="D62" s="365"/>
      <c r="E62" s="546"/>
      <c r="F62" s="338" t="s">
        <v>328</v>
      </c>
      <c r="G62" s="549"/>
      <c r="H62" s="549"/>
      <c r="I62" s="552"/>
      <c r="J62" s="554"/>
      <c r="K62" s="533"/>
    </row>
    <row r="63" spans="2:11" ht="20.149999999999999" customHeight="1" x14ac:dyDescent="0.35">
      <c r="B63" s="457"/>
      <c r="C63" s="543"/>
      <c r="D63" s="356"/>
      <c r="E63" s="570"/>
      <c r="F63" s="321" t="s">
        <v>329</v>
      </c>
      <c r="G63" s="571"/>
      <c r="H63" s="549"/>
      <c r="I63" s="552"/>
      <c r="J63" s="555"/>
      <c r="K63" s="534"/>
    </row>
    <row r="64" spans="2:11" ht="29" x14ac:dyDescent="0.35">
      <c r="B64" s="457"/>
      <c r="C64" s="561" t="s">
        <v>330</v>
      </c>
      <c r="D64" s="380"/>
      <c r="E64" s="564" t="s">
        <v>331</v>
      </c>
      <c r="F64" s="381" t="s">
        <v>332</v>
      </c>
      <c r="G64" s="566">
        <v>6</v>
      </c>
      <c r="H64" s="566" t="s">
        <v>185</v>
      </c>
      <c r="I64" s="550" t="s">
        <v>24</v>
      </c>
      <c r="J64" s="553" t="s">
        <v>311</v>
      </c>
      <c r="K64" s="532">
        <v>21</v>
      </c>
    </row>
    <row r="65" spans="2:11" ht="42.75" customHeight="1" x14ac:dyDescent="0.35">
      <c r="B65" s="457"/>
      <c r="C65" s="562"/>
      <c r="D65" s="382"/>
      <c r="E65" s="565"/>
      <c r="F65" s="381" t="s">
        <v>333</v>
      </c>
      <c r="G65" s="567"/>
      <c r="H65" s="569"/>
      <c r="I65" s="552"/>
      <c r="J65" s="554"/>
      <c r="K65" s="533"/>
    </row>
    <row r="66" spans="2:11" ht="28" customHeight="1" thickBot="1" x14ac:dyDescent="0.4">
      <c r="B66" s="457"/>
      <c r="C66" s="563"/>
      <c r="D66" s="383"/>
      <c r="E66" s="565"/>
      <c r="F66" s="384" t="s">
        <v>334</v>
      </c>
      <c r="G66" s="568"/>
      <c r="H66" s="569"/>
      <c r="I66" s="552"/>
      <c r="J66" s="555"/>
      <c r="K66" s="534"/>
    </row>
    <row r="67" spans="2:11" ht="15" thickTop="1" x14ac:dyDescent="0.35">
      <c r="B67" s="457"/>
      <c r="C67" s="279"/>
      <c r="D67" s="279"/>
      <c r="E67" s="294"/>
      <c r="F67" s="253"/>
      <c r="G67" s="254">
        <f>SUM(G56:G66)</f>
        <v>30</v>
      </c>
      <c r="H67" s="296"/>
      <c r="I67" s="296"/>
      <c r="J67" s="297"/>
      <c r="K67" s="285"/>
    </row>
    <row r="68" spans="2:11" x14ac:dyDescent="0.35">
      <c r="B68" s="457"/>
      <c r="C68" s="279"/>
      <c r="D68" s="279"/>
      <c r="E68" s="294" t="s">
        <v>230</v>
      </c>
      <c r="F68" s="253"/>
      <c r="G68" s="226"/>
      <c r="H68" s="283"/>
      <c r="I68" s="283"/>
      <c r="J68" s="284"/>
      <c r="K68" s="285"/>
    </row>
    <row r="69" spans="2:11" ht="29" x14ac:dyDescent="0.35">
      <c r="B69" s="457"/>
      <c r="C69" s="371" t="s">
        <v>335</v>
      </c>
      <c r="D69" s="371"/>
      <c r="E69" s="369" t="s">
        <v>84</v>
      </c>
      <c r="F69" s="361"/>
      <c r="G69" s="358">
        <v>9</v>
      </c>
      <c r="H69" s="371" t="s">
        <v>85</v>
      </c>
      <c r="I69" s="333" t="s">
        <v>24</v>
      </c>
      <c r="J69" s="334" t="s">
        <v>336</v>
      </c>
      <c r="K69" s="285">
        <v>22</v>
      </c>
    </row>
    <row r="70" spans="2:11" x14ac:dyDescent="0.35">
      <c r="B70" s="457"/>
      <c r="C70" s="547" t="s">
        <v>337</v>
      </c>
      <c r="D70" s="255"/>
      <c r="E70" s="544" t="s">
        <v>338</v>
      </c>
      <c r="F70" s="251" t="s">
        <v>339</v>
      </c>
      <c r="G70" s="547">
        <v>8</v>
      </c>
      <c r="H70" s="547" t="s">
        <v>32</v>
      </c>
      <c r="I70" s="550" t="s">
        <v>27</v>
      </c>
      <c r="J70" s="553" t="s">
        <v>258</v>
      </c>
      <c r="K70" s="532">
        <v>23</v>
      </c>
    </row>
    <row r="71" spans="2:11" ht="32.15" customHeight="1" x14ac:dyDescent="0.35">
      <c r="B71" s="457"/>
      <c r="C71" s="549"/>
      <c r="D71" s="257"/>
      <c r="E71" s="546"/>
      <c r="F71" s="361" t="s">
        <v>340</v>
      </c>
      <c r="G71" s="549"/>
      <c r="H71" s="549"/>
      <c r="I71" s="552"/>
      <c r="J71" s="555"/>
      <c r="K71" s="534"/>
    </row>
    <row r="72" spans="2:11" ht="29" x14ac:dyDescent="0.35">
      <c r="B72" s="457"/>
      <c r="C72" s="541" t="s">
        <v>341</v>
      </c>
      <c r="D72" s="355"/>
      <c r="E72" s="544" t="s">
        <v>342</v>
      </c>
      <c r="F72" s="373" t="s">
        <v>343</v>
      </c>
      <c r="G72" s="550">
        <v>6</v>
      </c>
      <c r="H72" s="550" t="s">
        <v>104</v>
      </c>
      <c r="I72" s="550" t="s">
        <v>24</v>
      </c>
      <c r="J72" s="553" t="s">
        <v>298</v>
      </c>
      <c r="K72" s="532">
        <v>24</v>
      </c>
    </row>
    <row r="73" spans="2:11" ht="29" x14ac:dyDescent="0.35">
      <c r="B73" s="457"/>
      <c r="C73" s="542"/>
      <c r="D73" s="365"/>
      <c r="E73" s="545"/>
      <c r="F73" s="373" t="s">
        <v>344</v>
      </c>
      <c r="G73" s="551"/>
      <c r="H73" s="551"/>
      <c r="I73" s="551"/>
      <c r="J73" s="554"/>
      <c r="K73" s="533"/>
    </row>
    <row r="74" spans="2:11" ht="29" x14ac:dyDescent="0.35">
      <c r="B74" s="457"/>
      <c r="C74" s="543"/>
      <c r="D74" s="356"/>
      <c r="E74" s="546"/>
      <c r="F74" s="361" t="s">
        <v>345</v>
      </c>
      <c r="G74" s="552"/>
      <c r="H74" s="552"/>
      <c r="I74" s="552"/>
      <c r="J74" s="555"/>
      <c r="K74" s="534"/>
    </row>
    <row r="75" spans="2:11" ht="29" x14ac:dyDescent="0.35">
      <c r="B75" s="457"/>
      <c r="C75" s="541" t="s">
        <v>346</v>
      </c>
      <c r="D75" s="355"/>
      <c r="E75" s="544" t="s">
        <v>347</v>
      </c>
      <c r="F75" s="372" t="s">
        <v>348</v>
      </c>
      <c r="G75" s="547">
        <v>6</v>
      </c>
      <c r="H75" s="547" t="s">
        <v>80</v>
      </c>
      <c r="I75" s="550" t="s">
        <v>24</v>
      </c>
      <c r="J75" s="553" t="s">
        <v>313</v>
      </c>
      <c r="K75" s="532">
        <v>25</v>
      </c>
    </row>
    <row r="76" spans="2:11" ht="29" x14ac:dyDescent="0.35">
      <c r="B76" s="457"/>
      <c r="C76" s="542"/>
      <c r="D76" s="365"/>
      <c r="E76" s="545"/>
      <c r="F76" s="373" t="s">
        <v>349</v>
      </c>
      <c r="G76" s="548"/>
      <c r="H76" s="548"/>
      <c r="I76" s="551"/>
      <c r="J76" s="554"/>
      <c r="K76" s="533"/>
    </row>
    <row r="77" spans="2:11" ht="36.65" customHeight="1" thickBot="1" x14ac:dyDescent="0.4">
      <c r="B77" s="457"/>
      <c r="C77" s="543"/>
      <c r="D77" s="356"/>
      <c r="E77" s="546"/>
      <c r="F77" s="374" t="s">
        <v>350</v>
      </c>
      <c r="G77" s="560"/>
      <c r="H77" s="549"/>
      <c r="I77" s="552"/>
      <c r="J77" s="555"/>
      <c r="K77" s="534"/>
    </row>
    <row r="78" spans="2:11" ht="15" thickTop="1" x14ac:dyDescent="0.35">
      <c r="B78" s="457"/>
      <c r="C78" s="279"/>
      <c r="D78" s="279"/>
      <c r="E78" s="294"/>
      <c r="F78" s="253"/>
      <c r="G78" s="254">
        <f>SUM(G69:G77)</f>
        <v>29</v>
      </c>
      <c r="H78" s="296"/>
      <c r="I78" s="296"/>
      <c r="J78" s="297"/>
      <c r="K78" s="285"/>
    </row>
    <row r="79" spans="2:11" ht="15" customHeight="1" thickBot="1" x14ac:dyDescent="0.4">
      <c r="B79" s="573"/>
      <c r="C79" s="556" t="s">
        <v>240</v>
      </c>
      <c r="D79" s="557"/>
      <c r="E79" s="557"/>
      <c r="F79" s="558"/>
      <c r="G79" s="259">
        <f>SUM(G78+G67)</f>
        <v>59</v>
      </c>
      <c r="H79" s="339"/>
      <c r="I79" s="339"/>
      <c r="J79" s="340"/>
      <c r="K79" s="335"/>
    </row>
    <row r="80" spans="2:11" x14ac:dyDescent="0.35">
      <c r="B80" s="457" t="s">
        <v>351</v>
      </c>
      <c r="C80" s="341"/>
      <c r="D80" s="341"/>
      <c r="E80" s="315" t="s">
        <v>228</v>
      </c>
      <c r="F80" s="342"/>
      <c r="G80" s="301"/>
      <c r="H80" s="317"/>
      <c r="I80" s="317"/>
      <c r="J80" s="318"/>
      <c r="K80" s="319"/>
    </row>
    <row r="81" spans="2:11" ht="29.15" customHeight="1" x14ac:dyDescent="0.35">
      <c r="B81" s="457"/>
      <c r="C81" s="541" t="s">
        <v>352</v>
      </c>
      <c r="D81" s="355"/>
      <c r="E81" s="544" t="s">
        <v>241</v>
      </c>
      <c r="F81" s="364" t="s">
        <v>353</v>
      </c>
      <c r="G81" s="547">
        <v>8</v>
      </c>
      <c r="H81" s="547" t="s">
        <v>242</v>
      </c>
      <c r="I81" s="550" t="s">
        <v>199</v>
      </c>
      <c r="J81" s="553" t="s">
        <v>354</v>
      </c>
      <c r="K81" s="532">
        <v>26</v>
      </c>
    </row>
    <row r="82" spans="2:11" x14ac:dyDescent="0.35">
      <c r="B82" s="457"/>
      <c r="C82" s="542"/>
      <c r="D82" s="365"/>
      <c r="E82" s="545"/>
      <c r="F82" s="364" t="s">
        <v>355</v>
      </c>
      <c r="G82" s="548"/>
      <c r="H82" s="548"/>
      <c r="I82" s="551"/>
      <c r="J82" s="554"/>
      <c r="K82" s="533"/>
    </row>
    <row r="83" spans="2:11" x14ac:dyDescent="0.35">
      <c r="B83" s="457"/>
      <c r="C83" s="543"/>
      <c r="D83" s="356"/>
      <c r="E83" s="546"/>
      <c r="F83" s="364" t="s">
        <v>356</v>
      </c>
      <c r="G83" s="549"/>
      <c r="H83" s="549"/>
      <c r="I83" s="552"/>
      <c r="J83" s="555"/>
      <c r="K83" s="534"/>
    </row>
    <row r="84" spans="2:11" ht="29" x14ac:dyDescent="0.35">
      <c r="B84" s="457"/>
      <c r="C84" s="541" t="s">
        <v>357</v>
      </c>
      <c r="D84" s="355"/>
      <c r="E84" s="544" t="s">
        <v>358</v>
      </c>
      <c r="F84" s="260" t="s">
        <v>359</v>
      </c>
      <c r="G84" s="547">
        <v>8</v>
      </c>
      <c r="H84" s="547" t="s">
        <v>95</v>
      </c>
      <c r="I84" s="550" t="s">
        <v>24</v>
      </c>
      <c r="J84" s="553" t="s">
        <v>318</v>
      </c>
      <c r="K84" s="532">
        <v>27</v>
      </c>
    </row>
    <row r="85" spans="2:11" ht="29" x14ac:dyDescent="0.35">
      <c r="B85" s="457"/>
      <c r="C85" s="542"/>
      <c r="D85" s="365"/>
      <c r="E85" s="545"/>
      <c r="F85" s="374" t="s">
        <v>360</v>
      </c>
      <c r="G85" s="548"/>
      <c r="H85" s="548"/>
      <c r="I85" s="551"/>
      <c r="J85" s="554"/>
      <c r="K85" s="533"/>
    </row>
    <row r="86" spans="2:11" ht="29" x14ac:dyDescent="0.35">
      <c r="B86" s="457"/>
      <c r="C86" s="543"/>
      <c r="D86" s="356"/>
      <c r="E86" s="546"/>
      <c r="F86" s="374" t="s">
        <v>361</v>
      </c>
      <c r="G86" s="549"/>
      <c r="H86" s="549"/>
      <c r="I86" s="552"/>
      <c r="J86" s="555"/>
      <c r="K86" s="534"/>
    </row>
    <row r="87" spans="2:11" ht="29" x14ac:dyDescent="0.35">
      <c r="B87" s="457"/>
      <c r="C87" s="351">
        <v>50237</v>
      </c>
      <c r="D87" s="351"/>
      <c r="E87" s="352" t="s">
        <v>362</v>
      </c>
      <c r="F87" s="263"/>
      <c r="G87" s="351">
        <v>4</v>
      </c>
      <c r="H87" s="283"/>
      <c r="I87" s="283" t="s">
        <v>30</v>
      </c>
      <c r="J87" s="297"/>
      <c r="K87" s="285"/>
    </row>
    <row r="88" spans="2:11" x14ac:dyDescent="0.35">
      <c r="B88" s="457"/>
      <c r="C88" s="279">
        <v>50047</v>
      </c>
      <c r="D88" s="279"/>
      <c r="E88" s="385" t="s">
        <v>363</v>
      </c>
      <c r="F88" s="261"/>
      <c r="G88" s="226">
        <v>6</v>
      </c>
      <c r="H88" s="283"/>
      <c r="I88" s="283" t="s">
        <v>152</v>
      </c>
      <c r="J88" s="284"/>
      <c r="K88" s="285">
        <v>28</v>
      </c>
    </row>
    <row r="89" spans="2:11" ht="15" thickBot="1" x14ac:dyDescent="0.4">
      <c r="B89" s="457"/>
      <c r="C89" s="279">
        <v>50048</v>
      </c>
      <c r="D89" s="279"/>
      <c r="E89" s="385" t="s">
        <v>364</v>
      </c>
      <c r="F89" s="261"/>
      <c r="G89" s="262">
        <v>6</v>
      </c>
      <c r="H89" s="283"/>
      <c r="I89" s="283" t="s">
        <v>152</v>
      </c>
      <c r="J89" s="284"/>
      <c r="K89" s="285">
        <v>29</v>
      </c>
    </row>
    <row r="90" spans="2:11" ht="15" thickTop="1" x14ac:dyDescent="0.35">
      <c r="B90" s="457"/>
      <c r="C90" s="279"/>
      <c r="D90" s="279"/>
      <c r="E90" s="294"/>
      <c r="F90" s="253"/>
      <c r="G90" s="254">
        <f>SUM(G81:G89)</f>
        <v>32</v>
      </c>
      <c r="H90" s="296"/>
      <c r="I90" s="296"/>
      <c r="J90" s="297"/>
      <c r="K90" s="285"/>
    </row>
    <row r="91" spans="2:11" x14ac:dyDescent="0.35">
      <c r="B91" s="457"/>
      <c r="C91" s="279"/>
      <c r="D91" s="279"/>
      <c r="E91" s="294" t="s">
        <v>230</v>
      </c>
      <c r="F91" s="253"/>
      <c r="G91" s="226"/>
      <c r="H91" s="283"/>
      <c r="I91" s="283"/>
      <c r="J91" s="284"/>
      <c r="K91" s="285"/>
    </row>
    <row r="92" spans="2:11" x14ac:dyDescent="0.35">
      <c r="B92" s="457"/>
      <c r="C92" s="279">
        <v>50140</v>
      </c>
      <c r="D92" s="279"/>
      <c r="E92" s="385" t="s">
        <v>243</v>
      </c>
      <c r="F92" s="261"/>
      <c r="G92" s="283">
        <v>6</v>
      </c>
      <c r="H92" s="283"/>
      <c r="I92" s="283" t="s">
        <v>30</v>
      </c>
      <c r="J92" s="284"/>
      <c r="K92" s="285"/>
    </row>
    <row r="93" spans="2:11" ht="29" x14ac:dyDescent="0.35">
      <c r="B93" s="457"/>
      <c r="C93" s="288" t="s">
        <v>365</v>
      </c>
      <c r="D93" s="288"/>
      <c r="E93" s="385" t="s">
        <v>366</v>
      </c>
      <c r="F93" s="261"/>
      <c r="G93" s="226">
        <v>6</v>
      </c>
      <c r="H93" s="226"/>
      <c r="I93" s="226" t="s">
        <v>152</v>
      </c>
      <c r="J93" s="284"/>
      <c r="K93" s="285">
        <v>30</v>
      </c>
    </row>
    <row r="94" spans="2:11" ht="15" thickBot="1" x14ac:dyDescent="0.4">
      <c r="B94" s="457"/>
      <c r="C94" s="349">
        <v>50052</v>
      </c>
      <c r="D94" s="349"/>
      <c r="E94" s="352" t="s">
        <v>245</v>
      </c>
      <c r="F94" s="261"/>
      <c r="G94" s="302">
        <v>12</v>
      </c>
      <c r="H94" s="283"/>
      <c r="I94" s="283" t="s">
        <v>160</v>
      </c>
      <c r="J94" s="284"/>
      <c r="K94" s="285"/>
    </row>
    <row r="95" spans="2:11" ht="15" thickTop="1" x14ac:dyDescent="0.35">
      <c r="B95" s="457"/>
      <c r="C95" s="283"/>
      <c r="D95" s="283"/>
      <c r="E95" s="294"/>
      <c r="F95" s="253"/>
      <c r="G95" s="254">
        <f>SUM(G92:G94)</f>
        <v>24</v>
      </c>
      <c r="H95" s="296"/>
      <c r="I95" s="296"/>
      <c r="J95" s="297"/>
      <c r="K95" s="285"/>
    </row>
    <row r="96" spans="2:11" ht="14.5" customHeight="1" x14ac:dyDescent="0.35">
      <c r="B96" s="559"/>
      <c r="C96" s="535" t="s">
        <v>246</v>
      </c>
      <c r="D96" s="536"/>
      <c r="E96" s="536"/>
      <c r="F96" s="537"/>
      <c r="G96" s="343">
        <f>+G95+G90</f>
        <v>56</v>
      </c>
      <c r="H96" s="344"/>
      <c r="I96" s="344"/>
      <c r="J96" s="345"/>
      <c r="K96" s="346"/>
    </row>
    <row r="97" spans="2:11" ht="15" customHeight="1" thickBot="1" x14ac:dyDescent="0.4">
      <c r="B97" s="538" t="s">
        <v>367</v>
      </c>
      <c r="C97" s="539"/>
      <c r="D97" s="539"/>
      <c r="E97" s="539"/>
      <c r="F97" s="540"/>
      <c r="G97" s="310">
        <f>+G95+G90+G78+G67+G53+G46+G38+G31+G22+G12</f>
        <v>300</v>
      </c>
      <c r="H97" s="329"/>
      <c r="I97" s="329"/>
      <c r="J97" s="330"/>
      <c r="K97" s="347"/>
    </row>
    <row r="101" spans="2:11" x14ac:dyDescent="0.35">
      <c r="G101" s="264"/>
      <c r="H101" s="348"/>
    </row>
    <row r="102" spans="2:11" x14ac:dyDescent="0.35">
      <c r="B102" s="287"/>
      <c r="E102" s="280"/>
      <c r="F102" s="348"/>
      <c r="H102" s="348"/>
    </row>
    <row r="103" spans="2:11" x14ac:dyDescent="0.35">
      <c r="B103" s="287"/>
      <c r="E103" s="280"/>
      <c r="F103" s="348"/>
      <c r="H103" s="348"/>
    </row>
    <row r="104" spans="2:11" x14ac:dyDescent="0.35">
      <c r="B104" s="287"/>
      <c r="E104" s="280"/>
      <c r="F104" s="348"/>
      <c r="H104" s="348"/>
    </row>
    <row r="105" spans="2:11" x14ac:dyDescent="0.35">
      <c r="B105" s="287"/>
      <c r="E105" s="280"/>
      <c r="F105" s="348"/>
      <c r="H105" s="348"/>
    </row>
    <row r="106" spans="2:11" x14ac:dyDescent="0.35">
      <c r="B106" s="287"/>
      <c r="E106" s="280"/>
      <c r="G106" s="287"/>
      <c r="H106" s="287"/>
    </row>
    <row r="107" spans="2:11" x14ac:dyDescent="0.35">
      <c r="B107" s="287"/>
      <c r="E107" s="280"/>
      <c r="G107" s="287"/>
      <c r="H107" s="287"/>
    </row>
    <row r="108" spans="2:11" x14ac:dyDescent="0.35">
      <c r="G108" s="264"/>
    </row>
    <row r="109" spans="2:11" x14ac:dyDescent="0.35">
      <c r="B109" s="287"/>
      <c r="E109" s="280"/>
      <c r="F109" s="348"/>
      <c r="H109" s="348"/>
    </row>
    <row r="110" spans="2:11" x14ac:dyDescent="0.35">
      <c r="B110" s="287"/>
      <c r="E110" s="280"/>
      <c r="F110" s="348"/>
      <c r="H110" s="348"/>
    </row>
    <row r="111" spans="2:11" x14ac:dyDescent="0.35">
      <c r="B111" s="287"/>
    </row>
    <row r="112" spans="2:11" x14ac:dyDescent="0.35">
      <c r="B112" s="287"/>
      <c r="E112" s="348"/>
      <c r="F112" s="348"/>
      <c r="H112" s="348"/>
    </row>
    <row r="113" spans="2:8" x14ac:dyDescent="0.35">
      <c r="B113" s="287"/>
      <c r="E113" s="348"/>
      <c r="F113" s="348"/>
      <c r="H113" s="348"/>
    </row>
    <row r="114" spans="2:8" x14ac:dyDescent="0.35">
      <c r="B114" s="287"/>
      <c r="E114" s="348"/>
      <c r="F114" s="348"/>
      <c r="H114" s="348"/>
    </row>
    <row r="115" spans="2:8" x14ac:dyDescent="0.35">
      <c r="B115" s="287"/>
      <c r="E115" s="348"/>
      <c r="F115" s="348"/>
      <c r="H115" s="348"/>
    </row>
    <row r="116" spans="2:8" x14ac:dyDescent="0.35">
      <c r="B116" s="287"/>
      <c r="E116" s="348"/>
      <c r="F116" s="348"/>
      <c r="H116" s="348"/>
    </row>
    <row r="117" spans="2:8" x14ac:dyDescent="0.35">
      <c r="B117" s="287"/>
      <c r="E117" s="348"/>
      <c r="F117" s="348"/>
      <c r="H117" s="348"/>
    </row>
    <row r="118" spans="2:8" x14ac:dyDescent="0.35">
      <c r="B118" s="287"/>
      <c r="E118" s="348"/>
      <c r="F118" s="348"/>
      <c r="H118" s="348"/>
    </row>
    <row r="119" spans="2:8" x14ac:dyDescent="0.35">
      <c r="B119" s="287"/>
      <c r="E119" s="348"/>
      <c r="F119" s="348"/>
      <c r="H119" s="348"/>
    </row>
    <row r="120" spans="2:8" x14ac:dyDescent="0.35">
      <c r="B120" s="287"/>
      <c r="E120" s="348"/>
      <c r="G120" s="287"/>
      <c r="H120" s="287"/>
    </row>
    <row r="121" spans="2:8" x14ac:dyDescent="0.35">
      <c r="B121" s="287"/>
      <c r="E121" s="348"/>
      <c r="G121" s="287"/>
      <c r="H121" s="287"/>
    </row>
  </sheetData>
  <mergeCells count="97">
    <mergeCell ref="B1:K1"/>
    <mergeCell ref="B2:K2"/>
    <mergeCell ref="B3:K3"/>
    <mergeCell ref="B5:B23"/>
    <mergeCell ref="C14:C15"/>
    <mergeCell ref="E14:E15"/>
    <mergeCell ref="F14:F15"/>
    <mergeCell ref="J14:J15"/>
    <mergeCell ref="K14:K15"/>
    <mergeCell ref="C16:C17"/>
    <mergeCell ref="E16:E17"/>
    <mergeCell ref="I16:I17"/>
    <mergeCell ref="K16:K17"/>
    <mergeCell ref="C18:C19"/>
    <mergeCell ref="E18:E19"/>
    <mergeCell ref="G18:G19"/>
    <mergeCell ref="I18:I19"/>
    <mergeCell ref="K18:K19"/>
    <mergeCell ref="C23:F23"/>
    <mergeCell ref="B24:B39"/>
    <mergeCell ref="C26:C27"/>
    <mergeCell ref="E26:E27"/>
    <mergeCell ref="G26:G27"/>
    <mergeCell ref="J26:J27"/>
    <mergeCell ref="K26:K27"/>
    <mergeCell ref="C39:F39"/>
    <mergeCell ref="B40:B54"/>
    <mergeCell ref="C54:F54"/>
    <mergeCell ref="I26:I27"/>
    <mergeCell ref="I56:I57"/>
    <mergeCell ref="J56:J57"/>
    <mergeCell ref="B55:B79"/>
    <mergeCell ref="C56:C57"/>
    <mergeCell ref="E56:E57"/>
    <mergeCell ref="G56:G57"/>
    <mergeCell ref="H56:H57"/>
    <mergeCell ref="K56:K57"/>
    <mergeCell ref="C58:C60"/>
    <mergeCell ref="E58:E60"/>
    <mergeCell ref="G58:G60"/>
    <mergeCell ref="H58:H60"/>
    <mergeCell ref="I58:I60"/>
    <mergeCell ref="J58:J60"/>
    <mergeCell ref="K58:K60"/>
    <mergeCell ref="K61:K63"/>
    <mergeCell ref="C64:C66"/>
    <mergeCell ref="E64:E66"/>
    <mergeCell ref="G64:G66"/>
    <mergeCell ref="H64:H66"/>
    <mergeCell ref="I64:I66"/>
    <mergeCell ref="J64:J66"/>
    <mergeCell ref="K64:K66"/>
    <mergeCell ref="C61:C63"/>
    <mergeCell ref="E61:E63"/>
    <mergeCell ref="G61:G63"/>
    <mergeCell ref="H61:H63"/>
    <mergeCell ref="I61:I63"/>
    <mergeCell ref="J61:J63"/>
    <mergeCell ref="K70:K71"/>
    <mergeCell ref="C72:C74"/>
    <mergeCell ref="E72:E74"/>
    <mergeCell ref="G72:G74"/>
    <mergeCell ref="H72:H74"/>
    <mergeCell ref="I72:I74"/>
    <mergeCell ref="J72:J74"/>
    <mergeCell ref="K72:K74"/>
    <mergeCell ref="C70:C71"/>
    <mergeCell ref="E70:E71"/>
    <mergeCell ref="G70:G71"/>
    <mergeCell ref="H70:H71"/>
    <mergeCell ref="I70:I71"/>
    <mergeCell ref="J70:J71"/>
    <mergeCell ref="K75:K77"/>
    <mergeCell ref="C79:F79"/>
    <mergeCell ref="B80:B96"/>
    <mergeCell ref="C81:C83"/>
    <mergeCell ref="E81:E83"/>
    <mergeCell ref="G81:G83"/>
    <mergeCell ref="H81:H83"/>
    <mergeCell ref="I81:I83"/>
    <mergeCell ref="J81:J83"/>
    <mergeCell ref="K81:K83"/>
    <mergeCell ref="C75:C77"/>
    <mergeCell ref="E75:E77"/>
    <mergeCell ref="G75:G77"/>
    <mergeCell ref="H75:H77"/>
    <mergeCell ref="I75:I77"/>
    <mergeCell ref="J75:J77"/>
    <mergeCell ref="K84:K86"/>
    <mergeCell ref="C96:F96"/>
    <mergeCell ref="B97:F97"/>
    <mergeCell ref="C84:C86"/>
    <mergeCell ref="E84:E86"/>
    <mergeCell ref="G84:G86"/>
    <mergeCell ref="H84:H86"/>
    <mergeCell ref="I84:I86"/>
    <mergeCell ref="J84:J86"/>
  </mergeCells>
  <pageMargins left="0.39370078740157483" right="0.39370078740157483" top="0.39370078740157483" bottom="0.39370078740157483" header="0.31496062992125984" footer="0.31496062992125984"/>
  <pageSetup paperSize="8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BGL_GLOBAL Track-CLMG </vt:lpstr>
      <vt:lpstr>BGL_Domestic Track+4-5 CLMG</vt:lpstr>
      <vt:lpstr>2024-25</vt:lpstr>
      <vt:lpstr>'2024-25'!Area_stampa</vt:lpstr>
      <vt:lpstr>'BGL_GLOBAL Track-CLMG '!Area_stampa</vt:lpstr>
    </vt:vector>
  </TitlesOfParts>
  <Company>Universita' Commerciale "Luigi Bocconi"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Fulvia</dc:creator>
  <cp:lastModifiedBy>Fulvia Cammilleri</cp:lastModifiedBy>
  <dcterms:created xsi:type="dcterms:W3CDTF">2026-03-12T13:55:03Z</dcterms:created>
  <dcterms:modified xsi:type="dcterms:W3CDTF">2026-05-14T09:46:22Z</dcterms:modified>
</cp:coreProperties>
</file>